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UENTA PUBLICA AMANALCO 2021\MODULO 2\1 INFORMACION PRESUPUESTARIA\"/>
    </mc:Choice>
  </mc:AlternateContent>
  <bookViews>
    <workbookView xWindow="0" yWindow="0" windowWidth="20490" windowHeight="7350"/>
  </bookViews>
  <sheets>
    <sheet name="Hoja1" sheetId="1" r:id="rId1"/>
  </sheets>
  <definedNames>
    <definedName name="_xlnm.Print_Area" localSheetId="0">Hoja1!$B$2:$K$948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0" i="1" l="1"/>
  <c r="F940" i="1"/>
  <c r="K940" i="1" s="1"/>
  <c r="K939" i="1"/>
  <c r="I939" i="1"/>
  <c r="F939" i="1"/>
  <c r="J938" i="1"/>
  <c r="J937" i="1" s="1"/>
  <c r="I938" i="1"/>
  <c r="H938" i="1"/>
  <c r="G938" i="1"/>
  <c r="F938" i="1"/>
  <c r="K938" i="1" s="1"/>
  <c r="E938" i="1"/>
  <c r="D938" i="1"/>
  <c r="I937" i="1"/>
  <c r="H937" i="1"/>
  <c r="G937" i="1"/>
  <c r="E937" i="1"/>
  <c r="D937" i="1"/>
  <c r="I936" i="1"/>
  <c r="I935" i="1" s="1"/>
  <c r="I932" i="1" s="1"/>
  <c r="F936" i="1"/>
  <c r="J935" i="1"/>
  <c r="H935" i="1"/>
  <c r="G935" i="1"/>
  <c r="F935" i="1"/>
  <c r="E935" i="1"/>
  <c r="E932" i="1" s="1"/>
  <c r="D935" i="1"/>
  <c r="I934" i="1"/>
  <c r="F934" i="1"/>
  <c r="J933" i="1"/>
  <c r="I933" i="1"/>
  <c r="H933" i="1"/>
  <c r="G933" i="1"/>
  <c r="E933" i="1"/>
  <c r="D933" i="1"/>
  <c r="J932" i="1"/>
  <c r="H932" i="1"/>
  <c r="G932" i="1"/>
  <c r="D932" i="1"/>
  <c r="I931" i="1"/>
  <c r="F931" i="1"/>
  <c r="K931" i="1" s="1"/>
  <c r="K930" i="1"/>
  <c r="I930" i="1"/>
  <c r="F930" i="1"/>
  <c r="J929" i="1"/>
  <c r="J928" i="1" s="1"/>
  <c r="I929" i="1"/>
  <c r="H929" i="1"/>
  <c r="G929" i="1"/>
  <c r="F929" i="1"/>
  <c r="K929" i="1" s="1"/>
  <c r="E929" i="1"/>
  <c r="D929" i="1"/>
  <c r="I928" i="1"/>
  <c r="H928" i="1"/>
  <c r="G928" i="1"/>
  <c r="E928" i="1"/>
  <c r="D928" i="1"/>
  <c r="I927" i="1"/>
  <c r="F927" i="1"/>
  <c r="J926" i="1"/>
  <c r="H926" i="1"/>
  <c r="G926" i="1"/>
  <c r="F926" i="1"/>
  <c r="E926" i="1"/>
  <c r="E923" i="1" s="1"/>
  <c r="D926" i="1"/>
  <c r="I925" i="1"/>
  <c r="F925" i="1"/>
  <c r="J924" i="1"/>
  <c r="I924" i="1"/>
  <c r="H924" i="1"/>
  <c r="G924" i="1"/>
  <c r="E924" i="1"/>
  <c r="D924" i="1"/>
  <c r="J923" i="1"/>
  <c r="H923" i="1"/>
  <c r="G923" i="1"/>
  <c r="D923" i="1"/>
  <c r="D941" i="1" s="1"/>
  <c r="I922" i="1"/>
  <c r="F922" i="1"/>
  <c r="K922" i="1" s="1"/>
  <c r="J921" i="1"/>
  <c r="I921" i="1"/>
  <c r="H921" i="1"/>
  <c r="G921" i="1"/>
  <c r="G918" i="1" s="1"/>
  <c r="E921" i="1"/>
  <c r="D921" i="1"/>
  <c r="K920" i="1"/>
  <c r="I920" i="1"/>
  <c r="F920" i="1"/>
  <c r="J919" i="1"/>
  <c r="I919" i="1"/>
  <c r="H919" i="1"/>
  <c r="G919" i="1"/>
  <c r="F919" i="1"/>
  <c r="K919" i="1" s="1"/>
  <c r="E919" i="1"/>
  <c r="D919" i="1"/>
  <c r="J918" i="1"/>
  <c r="I918" i="1"/>
  <c r="H918" i="1"/>
  <c r="E918" i="1"/>
  <c r="D918" i="1"/>
  <c r="I917" i="1"/>
  <c r="I916" i="1" s="1"/>
  <c r="F917" i="1"/>
  <c r="J916" i="1"/>
  <c r="H916" i="1"/>
  <c r="G916" i="1"/>
  <c r="F916" i="1"/>
  <c r="K916" i="1" s="1"/>
  <c r="E916" i="1"/>
  <c r="D916" i="1"/>
  <c r="I915" i="1"/>
  <c r="F915" i="1"/>
  <c r="J914" i="1"/>
  <c r="I914" i="1"/>
  <c r="H914" i="1"/>
  <c r="G914" i="1"/>
  <c r="E914" i="1"/>
  <c r="D914" i="1"/>
  <c r="I913" i="1"/>
  <c r="F913" i="1"/>
  <c r="K913" i="1" s="1"/>
  <c r="J912" i="1"/>
  <c r="I912" i="1"/>
  <c r="H912" i="1"/>
  <c r="G912" i="1"/>
  <c r="E912" i="1"/>
  <c r="D912" i="1"/>
  <c r="K911" i="1"/>
  <c r="I911" i="1"/>
  <c r="F911" i="1"/>
  <c r="J910" i="1"/>
  <c r="I910" i="1"/>
  <c r="H910" i="1"/>
  <c r="G910" i="1"/>
  <c r="F910" i="1"/>
  <c r="K910" i="1" s="1"/>
  <c r="E910" i="1"/>
  <c r="D910" i="1"/>
  <c r="I909" i="1"/>
  <c r="K909" i="1" s="1"/>
  <c r="F909" i="1"/>
  <c r="J908" i="1"/>
  <c r="H908" i="1"/>
  <c r="G908" i="1"/>
  <c r="F908" i="1"/>
  <c r="E908" i="1"/>
  <c r="E901" i="1" s="1"/>
  <c r="D908" i="1"/>
  <c r="I907" i="1"/>
  <c r="F907" i="1"/>
  <c r="J906" i="1"/>
  <c r="I906" i="1"/>
  <c r="H906" i="1"/>
  <c r="H901" i="1" s="1"/>
  <c r="G906" i="1"/>
  <c r="E906" i="1"/>
  <c r="D906" i="1"/>
  <c r="D901" i="1" s="1"/>
  <c r="I905" i="1"/>
  <c r="F905" i="1"/>
  <c r="K905" i="1" s="1"/>
  <c r="K904" i="1"/>
  <c r="J904" i="1"/>
  <c r="I904" i="1"/>
  <c r="H904" i="1"/>
  <c r="G904" i="1"/>
  <c r="G901" i="1" s="1"/>
  <c r="F904" i="1"/>
  <c r="E904" i="1"/>
  <c r="D904" i="1"/>
  <c r="K903" i="1"/>
  <c r="I903" i="1"/>
  <c r="F903" i="1"/>
  <c r="J902" i="1"/>
  <c r="J901" i="1" s="1"/>
  <c r="I902" i="1"/>
  <c r="H902" i="1"/>
  <c r="G902" i="1"/>
  <c r="F902" i="1"/>
  <c r="K902" i="1" s="1"/>
  <c r="E902" i="1"/>
  <c r="D902" i="1"/>
  <c r="I900" i="1"/>
  <c r="F900" i="1"/>
  <c r="K900" i="1" s="1"/>
  <c r="J899" i="1"/>
  <c r="I899" i="1"/>
  <c r="H899" i="1"/>
  <c r="G899" i="1"/>
  <c r="F899" i="1"/>
  <c r="E899" i="1"/>
  <c r="D899" i="1"/>
  <c r="I898" i="1"/>
  <c r="F898" i="1"/>
  <c r="J897" i="1"/>
  <c r="I897" i="1"/>
  <c r="H897" i="1"/>
  <c r="G897" i="1"/>
  <c r="E897" i="1"/>
  <c r="D897" i="1"/>
  <c r="I896" i="1"/>
  <c r="F896" i="1"/>
  <c r="K896" i="1" s="1"/>
  <c r="J895" i="1"/>
  <c r="I895" i="1"/>
  <c r="H895" i="1"/>
  <c r="G895" i="1"/>
  <c r="E895" i="1"/>
  <c r="D895" i="1"/>
  <c r="K894" i="1"/>
  <c r="I894" i="1"/>
  <c r="F894" i="1"/>
  <c r="J893" i="1"/>
  <c r="J883" i="1" s="1"/>
  <c r="I893" i="1"/>
  <c r="H893" i="1"/>
  <c r="G893" i="1"/>
  <c r="F893" i="1"/>
  <c r="K893" i="1" s="1"/>
  <c r="E893" i="1"/>
  <c r="D893" i="1"/>
  <c r="I892" i="1"/>
  <c r="K892" i="1" s="1"/>
  <c r="F892" i="1"/>
  <c r="J891" i="1"/>
  <c r="I891" i="1"/>
  <c r="H891" i="1"/>
  <c r="G891" i="1"/>
  <c r="F891" i="1"/>
  <c r="E891" i="1"/>
  <c r="D891" i="1"/>
  <c r="I890" i="1"/>
  <c r="F890" i="1"/>
  <c r="J889" i="1"/>
  <c r="I889" i="1"/>
  <c r="H889" i="1"/>
  <c r="H883" i="1" s="1"/>
  <c r="H882" i="1" s="1"/>
  <c r="G889" i="1"/>
  <c r="E889" i="1"/>
  <c r="D889" i="1"/>
  <c r="D883" i="1" s="1"/>
  <c r="I888" i="1"/>
  <c r="F888" i="1"/>
  <c r="K888" i="1" s="1"/>
  <c r="J887" i="1"/>
  <c r="I887" i="1"/>
  <c r="H887" i="1"/>
  <c r="G887" i="1"/>
  <c r="G883" i="1" s="1"/>
  <c r="E887" i="1"/>
  <c r="D887" i="1"/>
  <c r="K886" i="1"/>
  <c r="I886" i="1"/>
  <c r="F886" i="1"/>
  <c r="I885" i="1"/>
  <c r="K885" i="1" s="1"/>
  <c r="F885" i="1"/>
  <c r="J884" i="1"/>
  <c r="H884" i="1"/>
  <c r="G884" i="1"/>
  <c r="F884" i="1"/>
  <c r="E884" i="1"/>
  <c r="D884" i="1"/>
  <c r="E883" i="1"/>
  <c r="E881" i="1"/>
  <c r="I880" i="1"/>
  <c r="F880" i="1"/>
  <c r="J879" i="1"/>
  <c r="I879" i="1"/>
  <c r="H879" i="1"/>
  <c r="H874" i="1" s="1"/>
  <c r="G879" i="1"/>
  <c r="E879" i="1"/>
  <c r="D879" i="1"/>
  <c r="D874" i="1" s="1"/>
  <c r="I878" i="1"/>
  <c r="F878" i="1"/>
  <c r="K878" i="1" s="1"/>
  <c r="J877" i="1"/>
  <c r="I877" i="1"/>
  <c r="H877" i="1"/>
  <c r="G877" i="1"/>
  <c r="G874" i="1" s="1"/>
  <c r="E877" i="1"/>
  <c r="D877" i="1"/>
  <c r="K876" i="1"/>
  <c r="I876" i="1"/>
  <c r="F876" i="1"/>
  <c r="J875" i="1"/>
  <c r="I875" i="1"/>
  <c r="H875" i="1"/>
  <c r="G875" i="1"/>
  <c r="F875" i="1"/>
  <c r="K875" i="1" s="1"/>
  <c r="E875" i="1"/>
  <c r="D875" i="1"/>
  <c r="J874" i="1"/>
  <c r="I874" i="1"/>
  <c r="E874" i="1"/>
  <c r="I873" i="1"/>
  <c r="I872" i="1" s="1"/>
  <c r="F873" i="1"/>
  <c r="J872" i="1"/>
  <c r="H872" i="1"/>
  <c r="G872" i="1"/>
  <c r="F872" i="1"/>
  <c r="E872" i="1"/>
  <c r="D872" i="1"/>
  <c r="I871" i="1"/>
  <c r="F871" i="1"/>
  <c r="J870" i="1"/>
  <c r="I870" i="1"/>
  <c r="H870" i="1"/>
  <c r="G870" i="1"/>
  <c r="E870" i="1"/>
  <c r="D870" i="1"/>
  <c r="I869" i="1"/>
  <c r="F869" i="1"/>
  <c r="K869" i="1" s="1"/>
  <c r="K868" i="1"/>
  <c r="I868" i="1"/>
  <c r="F868" i="1"/>
  <c r="J867" i="1"/>
  <c r="J862" i="1" s="1"/>
  <c r="I867" i="1"/>
  <c r="H867" i="1"/>
  <c r="G867" i="1"/>
  <c r="F867" i="1"/>
  <c r="K867" i="1" s="1"/>
  <c r="E867" i="1"/>
  <c r="D867" i="1"/>
  <c r="I866" i="1"/>
  <c r="F866" i="1"/>
  <c r="K866" i="1" s="1"/>
  <c r="J865" i="1"/>
  <c r="I865" i="1"/>
  <c r="I862" i="1" s="1"/>
  <c r="H865" i="1"/>
  <c r="G865" i="1"/>
  <c r="F865" i="1"/>
  <c r="E865" i="1"/>
  <c r="E862" i="1" s="1"/>
  <c r="D865" i="1"/>
  <c r="I864" i="1"/>
  <c r="F864" i="1"/>
  <c r="J863" i="1"/>
  <c r="I863" i="1"/>
  <c r="H863" i="1"/>
  <c r="G863" i="1"/>
  <c r="E863" i="1"/>
  <c r="D863" i="1"/>
  <c r="H862" i="1"/>
  <c r="H847" i="1" s="1"/>
  <c r="G862" i="1"/>
  <c r="D862" i="1"/>
  <c r="I861" i="1"/>
  <c r="F861" i="1"/>
  <c r="K861" i="1" s="1"/>
  <c r="K860" i="1"/>
  <c r="J860" i="1"/>
  <c r="I860" i="1"/>
  <c r="H860" i="1"/>
  <c r="G860" i="1"/>
  <c r="F860" i="1"/>
  <c r="E860" i="1"/>
  <c r="D860" i="1"/>
  <c r="K859" i="1"/>
  <c r="I859" i="1"/>
  <c r="F859" i="1"/>
  <c r="J858" i="1"/>
  <c r="I858" i="1"/>
  <c r="H858" i="1"/>
  <c r="G858" i="1"/>
  <c r="F858" i="1"/>
  <c r="K858" i="1" s="1"/>
  <c r="E858" i="1"/>
  <c r="D858" i="1"/>
  <c r="I857" i="1"/>
  <c r="F857" i="1"/>
  <c r="K857" i="1" s="1"/>
  <c r="J856" i="1"/>
  <c r="I856" i="1"/>
  <c r="H856" i="1"/>
  <c r="G856" i="1"/>
  <c r="E856" i="1"/>
  <c r="D856" i="1"/>
  <c r="I855" i="1"/>
  <c r="F855" i="1"/>
  <c r="I854" i="1"/>
  <c r="F854" i="1"/>
  <c r="K854" i="1" s="1"/>
  <c r="J853" i="1"/>
  <c r="I853" i="1"/>
  <c r="H853" i="1"/>
  <c r="G853" i="1"/>
  <c r="G848" i="1" s="1"/>
  <c r="E853" i="1"/>
  <c r="D853" i="1"/>
  <c r="K852" i="1"/>
  <c r="I852" i="1"/>
  <c r="F852" i="1"/>
  <c r="J851" i="1"/>
  <c r="I851" i="1"/>
  <c r="H851" i="1"/>
  <c r="G851" i="1"/>
  <c r="F851" i="1"/>
  <c r="K851" i="1" s="1"/>
  <c r="E851" i="1"/>
  <c r="D851" i="1"/>
  <c r="I850" i="1"/>
  <c r="I849" i="1" s="1"/>
  <c r="F850" i="1"/>
  <c r="J849" i="1"/>
  <c r="H849" i="1"/>
  <c r="G849" i="1"/>
  <c r="E849" i="1"/>
  <c r="D849" i="1"/>
  <c r="H848" i="1"/>
  <c r="H881" i="1" s="1"/>
  <c r="E848" i="1"/>
  <c r="D848" i="1"/>
  <c r="I845" i="1"/>
  <c r="F845" i="1"/>
  <c r="J844" i="1"/>
  <c r="I844" i="1"/>
  <c r="H844" i="1"/>
  <c r="H839" i="1" s="1"/>
  <c r="G844" i="1"/>
  <c r="E844" i="1"/>
  <c r="D844" i="1"/>
  <c r="D839" i="1" s="1"/>
  <c r="I843" i="1"/>
  <c r="F843" i="1"/>
  <c r="K843" i="1" s="1"/>
  <c r="J842" i="1"/>
  <c r="I842" i="1"/>
  <c r="H842" i="1"/>
  <c r="G842" i="1"/>
  <c r="G839" i="1" s="1"/>
  <c r="E842" i="1"/>
  <c r="D842" i="1"/>
  <c r="K841" i="1"/>
  <c r="I841" i="1"/>
  <c r="F841" i="1"/>
  <c r="J840" i="1"/>
  <c r="J839" i="1" s="1"/>
  <c r="I840" i="1"/>
  <c r="H840" i="1"/>
  <c r="G840" i="1"/>
  <c r="F840" i="1"/>
  <c r="K840" i="1" s="1"/>
  <c r="E840" i="1"/>
  <c r="D840" i="1"/>
  <c r="I839" i="1"/>
  <c r="E839" i="1"/>
  <c r="I838" i="1"/>
  <c r="F838" i="1"/>
  <c r="K838" i="1" s="1"/>
  <c r="J837" i="1"/>
  <c r="I837" i="1"/>
  <c r="I834" i="1" s="1"/>
  <c r="H837" i="1"/>
  <c r="G837" i="1"/>
  <c r="F837" i="1"/>
  <c r="E837" i="1"/>
  <c r="E834" i="1" s="1"/>
  <c r="D837" i="1"/>
  <c r="I836" i="1"/>
  <c r="F836" i="1"/>
  <c r="J835" i="1"/>
  <c r="I835" i="1"/>
  <c r="H835" i="1"/>
  <c r="H834" i="1" s="1"/>
  <c r="G835" i="1"/>
  <c r="E835" i="1"/>
  <c r="D835" i="1"/>
  <c r="J834" i="1"/>
  <c r="G834" i="1"/>
  <c r="D834" i="1"/>
  <c r="I833" i="1"/>
  <c r="F833" i="1"/>
  <c r="K833" i="1" s="1"/>
  <c r="J832" i="1"/>
  <c r="I832" i="1"/>
  <c r="H832" i="1"/>
  <c r="G832" i="1"/>
  <c r="E832" i="1"/>
  <c r="D832" i="1"/>
  <c r="K831" i="1"/>
  <c r="I831" i="1"/>
  <c r="F831" i="1"/>
  <c r="J830" i="1"/>
  <c r="I830" i="1"/>
  <c r="H830" i="1"/>
  <c r="G830" i="1"/>
  <c r="F830" i="1"/>
  <c r="K830" i="1" s="1"/>
  <c r="E830" i="1"/>
  <c r="D830" i="1"/>
  <c r="I829" i="1"/>
  <c r="F829" i="1"/>
  <c r="K829" i="1" s="1"/>
  <c r="J828" i="1"/>
  <c r="I828" i="1"/>
  <c r="H828" i="1"/>
  <c r="G828" i="1"/>
  <c r="F828" i="1"/>
  <c r="E828" i="1"/>
  <c r="D828" i="1"/>
  <c r="I827" i="1"/>
  <c r="F827" i="1"/>
  <c r="J826" i="1"/>
  <c r="I826" i="1"/>
  <c r="H826" i="1"/>
  <c r="G826" i="1"/>
  <c r="E826" i="1"/>
  <c r="D826" i="1"/>
  <c r="I825" i="1"/>
  <c r="F825" i="1"/>
  <c r="K825" i="1" s="1"/>
  <c r="K824" i="1"/>
  <c r="J824" i="1"/>
  <c r="I824" i="1"/>
  <c r="H824" i="1"/>
  <c r="G824" i="1"/>
  <c r="G815" i="1" s="1"/>
  <c r="F824" i="1"/>
  <c r="E824" i="1"/>
  <c r="D824" i="1"/>
  <c r="K823" i="1"/>
  <c r="I823" i="1"/>
  <c r="F823" i="1"/>
  <c r="J822" i="1"/>
  <c r="J815" i="1" s="1"/>
  <c r="I822" i="1"/>
  <c r="H822" i="1"/>
  <c r="G822" i="1"/>
  <c r="F822" i="1"/>
  <c r="K822" i="1" s="1"/>
  <c r="E822" i="1"/>
  <c r="D822" i="1"/>
  <c r="I821" i="1"/>
  <c r="I820" i="1" s="1"/>
  <c r="F821" i="1"/>
  <c r="K821" i="1" s="1"/>
  <c r="J820" i="1"/>
  <c r="H820" i="1"/>
  <c r="G820" i="1"/>
  <c r="F820" i="1"/>
  <c r="K820" i="1" s="1"/>
  <c r="E820" i="1"/>
  <c r="D820" i="1"/>
  <c r="I819" i="1"/>
  <c r="F819" i="1"/>
  <c r="J818" i="1"/>
  <c r="I818" i="1"/>
  <c r="H818" i="1"/>
  <c r="H815" i="1" s="1"/>
  <c r="G818" i="1"/>
  <c r="E818" i="1"/>
  <c r="D818" i="1"/>
  <c r="D815" i="1" s="1"/>
  <c r="I817" i="1"/>
  <c r="F817" i="1"/>
  <c r="K817" i="1" s="1"/>
  <c r="J816" i="1"/>
  <c r="I816" i="1"/>
  <c r="H816" i="1"/>
  <c r="G816" i="1"/>
  <c r="E816" i="1"/>
  <c r="D816" i="1"/>
  <c r="K814" i="1"/>
  <c r="I814" i="1"/>
  <c r="F814" i="1"/>
  <c r="J813" i="1"/>
  <c r="I813" i="1"/>
  <c r="H813" i="1"/>
  <c r="G813" i="1"/>
  <c r="F813" i="1"/>
  <c r="K813" i="1" s="1"/>
  <c r="E813" i="1"/>
  <c r="D813" i="1"/>
  <c r="I812" i="1"/>
  <c r="I811" i="1" s="1"/>
  <c r="F812" i="1"/>
  <c r="J811" i="1"/>
  <c r="H811" i="1"/>
  <c r="G811" i="1"/>
  <c r="F811" i="1"/>
  <c r="E811" i="1"/>
  <c r="D811" i="1"/>
  <c r="I810" i="1"/>
  <c r="F810" i="1"/>
  <c r="J809" i="1"/>
  <c r="I809" i="1"/>
  <c r="H809" i="1"/>
  <c r="G809" i="1"/>
  <c r="E809" i="1"/>
  <c r="D809" i="1"/>
  <c r="I808" i="1"/>
  <c r="F808" i="1"/>
  <c r="K808" i="1" s="1"/>
  <c r="J807" i="1"/>
  <c r="I807" i="1"/>
  <c r="H807" i="1"/>
  <c r="G807" i="1"/>
  <c r="E807" i="1"/>
  <c r="D807" i="1"/>
  <c r="K806" i="1"/>
  <c r="I806" i="1"/>
  <c r="F806" i="1"/>
  <c r="J805" i="1"/>
  <c r="I805" i="1"/>
  <c r="H805" i="1"/>
  <c r="G805" i="1"/>
  <c r="F805" i="1"/>
  <c r="K805" i="1" s="1"/>
  <c r="E805" i="1"/>
  <c r="D805" i="1"/>
  <c r="I804" i="1"/>
  <c r="F804" i="1"/>
  <c r="J803" i="1"/>
  <c r="H803" i="1"/>
  <c r="G803" i="1"/>
  <c r="F803" i="1"/>
  <c r="E803" i="1"/>
  <c r="E796" i="1" s="1"/>
  <c r="D803" i="1"/>
  <c r="I802" i="1"/>
  <c r="F802" i="1"/>
  <c r="J801" i="1"/>
  <c r="I801" i="1"/>
  <c r="H801" i="1"/>
  <c r="H796" i="1" s="1"/>
  <c r="G801" i="1"/>
  <c r="E801" i="1"/>
  <c r="D801" i="1"/>
  <c r="I800" i="1"/>
  <c r="F800" i="1"/>
  <c r="K800" i="1" s="1"/>
  <c r="J799" i="1"/>
  <c r="I799" i="1"/>
  <c r="H799" i="1"/>
  <c r="G799" i="1"/>
  <c r="G796" i="1" s="1"/>
  <c r="E799" i="1"/>
  <c r="D799" i="1"/>
  <c r="K798" i="1"/>
  <c r="I798" i="1"/>
  <c r="F798" i="1"/>
  <c r="J797" i="1"/>
  <c r="I797" i="1"/>
  <c r="H797" i="1"/>
  <c r="G797" i="1"/>
  <c r="F797" i="1"/>
  <c r="K797" i="1" s="1"/>
  <c r="E797" i="1"/>
  <c r="D797" i="1"/>
  <c r="J796" i="1"/>
  <c r="I795" i="1"/>
  <c r="I792" i="1" s="1"/>
  <c r="F795" i="1"/>
  <c r="K795" i="1" s="1"/>
  <c r="I794" i="1"/>
  <c r="F794" i="1"/>
  <c r="I793" i="1"/>
  <c r="F793" i="1"/>
  <c r="K793" i="1" s="1"/>
  <c r="J792" i="1"/>
  <c r="H792" i="1"/>
  <c r="G792" i="1"/>
  <c r="E792" i="1"/>
  <c r="D792" i="1"/>
  <c r="K791" i="1"/>
  <c r="I791" i="1"/>
  <c r="F791" i="1"/>
  <c r="J790" i="1"/>
  <c r="I790" i="1"/>
  <c r="H790" i="1"/>
  <c r="G790" i="1"/>
  <c r="F790" i="1"/>
  <c r="K790" i="1" s="1"/>
  <c r="E790" i="1"/>
  <c r="D790" i="1"/>
  <c r="I789" i="1"/>
  <c r="F789" i="1"/>
  <c r="J788" i="1"/>
  <c r="H788" i="1"/>
  <c r="G788" i="1"/>
  <c r="F788" i="1"/>
  <c r="E788" i="1"/>
  <c r="E781" i="1" s="1"/>
  <c r="D788" i="1"/>
  <c r="I787" i="1"/>
  <c r="F787" i="1"/>
  <c r="J786" i="1"/>
  <c r="I786" i="1"/>
  <c r="H786" i="1"/>
  <c r="H781" i="1" s="1"/>
  <c r="G786" i="1"/>
  <c r="E786" i="1"/>
  <c r="D786" i="1"/>
  <c r="D781" i="1" s="1"/>
  <c r="I785" i="1"/>
  <c r="F785" i="1"/>
  <c r="K785" i="1" s="1"/>
  <c r="J784" i="1"/>
  <c r="I784" i="1"/>
  <c r="H784" i="1"/>
  <c r="G784" i="1"/>
  <c r="G781" i="1" s="1"/>
  <c r="E784" i="1"/>
  <c r="D784" i="1"/>
  <c r="K783" i="1"/>
  <c r="I783" i="1"/>
  <c r="F783" i="1"/>
  <c r="J782" i="1"/>
  <c r="I782" i="1"/>
  <c r="H782" i="1"/>
  <c r="G782" i="1"/>
  <c r="F782" i="1"/>
  <c r="K782" i="1" s="1"/>
  <c r="E782" i="1"/>
  <c r="D782" i="1"/>
  <c r="J781" i="1"/>
  <c r="I780" i="1"/>
  <c r="F780" i="1"/>
  <c r="K780" i="1" s="1"/>
  <c r="K779" i="1"/>
  <c r="J779" i="1"/>
  <c r="I779" i="1"/>
  <c r="H779" i="1"/>
  <c r="G779" i="1"/>
  <c r="G762" i="1" s="1"/>
  <c r="F779" i="1"/>
  <c r="E779" i="1"/>
  <c r="D779" i="1"/>
  <c r="K778" i="1"/>
  <c r="I778" i="1"/>
  <c r="F778" i="1"/>
  <c r="J777" i="1"/>
  <c r="I777" i="1"/>
  <c r="H777" i="1"/>
  <c r="G777" i="1"/>
  <c r="F777" i="1"/>
  <c r="K777" i="1" s="1"/>
  <c r="E777" i="1"/>
  <c r="D777" i="1"/>
  <c r="I776" i="1"/>
  <c r="I775" i="1" s="1"/>
  <c r="F776" i="1"/>
  <c r="K776" i="1" s="1"/>
  <c r="J775" i="1"/>
  <c r="H775" i="1"/>
  <c r="G775" i="1"/>
  <c r="F775" i="1"/>
  <c r="E775" i="1"/>
  <c r="D775" i="1"/>
  <c r="I774" i="1"/>
  <c r="F774" i="1"/>
  <c r="J773" i="1"/>
  <c r="I773" i="1"/>
  <c r="H773" i="1"/>
  <c r="G773" i="1"/>
  <c r="E773" i="1"/>
  <c r="D773" i="1"/>
  <c r="I772" i="1"/>
  <c r="F772" i="1"/>
  <c r="K772" i="1" s="1"/>
  <c r="J771" i="1"/>
  <c r="I771" i="1"/>
  <c r="H771" i="1"/>
  <c r="G771" i="1"/>
  <c r="E771" i="1"/>
  <c r="D771" i="1"/>
  <c r="K770" i="1"/>
  <c r="I770" i="1"/>
  <c r="F770" i="1"/>
  <c r="J769" i="1"/>
  <c r="J762" i="1" s="1"/>
  <c r="J752" i="1" s="1"/>
  <c r="I769" i="1"/>
  <c r="H769" i="1"/>
  <c r="G769" i="1"/>
  <c r="F769" i="1"/>
  <c r="K769" i="1" s="1"/>
  <c r="E769" i="1"/>
  <c r="D769" i="1"/>
  <c r="I768" i="1"/>
  <c r="I767" i="1" s="1"/>
  <c r="I762" i="1" s="1"/>
  <c r="F768" i="1"/>
  <c r="K768" i="1" s="1"/>
  <c r="J767" i="1"/>
  <c r="H767" i="1"/>
  <c r="G767" i="1"/>
  <c r="F767" i="1"/>
  <c r="E767" i="1"/>
  <c r="E762" i="1" s="1"/>
  <c r="D767" i="1"/>
  <c r="I766" i="1"/>
  <c r="F766" i="1"/>
  <c r="J765" i="1"/>
  <c r="I765" i="1"/>
  <c r="H765" i="1"/>
  <c r="H762" i="1" s="1"/>
  <c r="H752" i="1" s="1"/>
  <c r="G765" i="1"/>
  <c r="E765" i="1"/>
  <c r="D765" i="1"/>
  <c r="D762" i="1" s="1"/>
  <c r="I764" i="1"/>
  <c r="F764" i="1"/>
  <c r="K764" i="1" s="1"/>
  <c r="J763" i="1"/>
  <c r="I763" i="1"/>
  <c r="H763" i="1"/>
  <c r="G763" i="1"/>
  <c r="E763" i="1"/>
  <c r="D763" i="1"/>
  <c r="K761" i="1"/>
  <c r="I761" i="1"/>
  <c r="F761" i="1"/>
  <c r="I760" i="1"/>
  <c r="I757" i="1" s="1"/>
  <c r="F760" i="1"/>
  <c r="I759" i="1"/>
  <c r="F759" i="1"/>
  <c r="I758" i="1"/>
  <c r="F758" i="1"/>
  <c r="K758" i="1" s="1"/>
  <c r="J757" i="1"/>
  <c r="H757" i="1"/>
  <c r="G757" i="1"/>
  <c r="G753" i="1" s="1"/>
  <c r="E757" i="1"/>
  <c r="D757" i="1"/>
  <c r="K756" i="1"/>
  <c r="I756" i="1"/>
  <c r="F756" i="1"/>
  <c r="I755" i="1"/>
  <c r="F755" i="1"/>
  <c r="J754" i="1"/>
  <c r="I754" i="1"/>
  <c r="I753" i="1" s="1"/>
  <c r="H754" i="1"/>
  <c r="G754" i="1"/>
  <c r="F754" i="1"/>
  <c r="E754" i="1"/>
  <c r="E753" i="1" s="1"/>
  <c r="D754" i="1"/>
  <c r="J753" i="1"/>
  <c r="H753" i="1"/>
  <c r="D753" i="1"/>
  <c r="I750" i="1"/>
  <c r="F750" i="1"/>
  <c r="J749" i="1"/>
  <c r="I749" i="1"/>
  <c r="H749" i="1"/>
  <c r="H746" i="1" s="1"/>
  <c r="G749" i="1"/>
  <c r="E749" i="1"/>
  <c r="D749" i="1"/>
  <c r="D746" i="1" s="1"/>
  <c r="K748" i="1"/>
  <c r="I748" i="1"/>
  <c r="F748" i="1"/>
  <c r="K747" i="1"/>
  <c r="J747" i="1"/>
  <c r="I747" i="1"/>
  <c r="H747" i="1"/>
  <c r="G747" i="1"/>
  <c r="F747" i="1"/>
  <c r="E747" i="1"/>
  <c r="D747" i="1"/>
  <c r="J746" i="1"/>
  <c r="I746" i="1"/>
  <c r="G746" i="1"/>
  <c r="E746" i="1"/>
  <c r="K745" i="1"/>
  <c r="I745" i="1"/>
  <c r="F745" i="1"/>
  <c r="J744" i="1"/>
  <c r="I744" i="1"/>
  <c r="H744" i="1"/>
  <c r="G744" i="1"/>
  <c r="F744" i="1"/>
  <c r="K744" i="1" s="1"/>
  <c r="E744" i="1"/>
  <c r="D744" i="1"/>
  <c r="I743" i="1"/>
  <c r="F743" i="1"/>
  <c r="J742" i="1"/>
  <c r="I742" i="1"/>
  <c r="H742" i="1"/>
  <c r="G742" i="1"/>
  <c r="E742" i="1"/>
  <c r="D742" i="1"/>
  <c r="I741" i="1"/>
  <c r="F741" i="1"/>
  <c r="J740" i="1"/>
  <c r="I740" i="1"/>
  <c r="H740" i="1"/>
  <c r="G740" i="1"/>
  <c r="E740" i="1"/>
  <c r="D740" i="1"/>
  <c r="K739" i="1"/>
  <c r="I739" i="1"/>
  <c r="F739" i="1"/>
  <c r="K738" i="1"/>
  <c r="J738" i="1"/>
  <c r="I738" i="1"/>
  <c r="H738" i="1"/>
  <c r="G738" i="1"/>
  <c r="F738" i="1"/>
  <c r="E738" i="1"/>
  <c r="D738" i="1"/>
  <c r="K737" i="1"/>
  <c r="I737" i="1"/>
  <c r="F737" i="1"/>
  <c r="J736" i="1"/>
  <c r="J729" i="1" s="1"/>
  <c r="I736" i="1"/>
  <c r="H736" i="1"/>
  <c r="G736" i="1"/>
  <c r="F736" i="1"/>
  <c r="K736" i="1" s="1"/>
  <c r="E736" i="1"/>
  <c r="D736" i="1"/>
  <c r="I735" i="1"/>
  <c r="F735" i="1"/>
  <c r="J734" i="1"/>
  <c r="I734" i="1"/>
  <c r="H734" i="1"/>
  <c r="G734" i="1"/>
  <c r="F734" i="1"/>
  <c r="K734" i="1" s="1"/>
  <c r="E734" i="1"/>
  <c r="E729" i="1" s="1"/>
  <c r="D734" i="1"/>
  <c r="I733" i="1"/>
  <c r="F733" i="1"/>
  <c r="J732" i="1"/>
  <c r="I732" i="1"/>
  <c r="H732" i="1"/>
  <c r="G732" i="1"/>
  <c r="E732" i="1"/>
  <c r="D732" i="1"/>
  <c r="I731" i="1"/>
  <c r="F731" i="1"/>
  <c r="K731" i="1" s="1"/>
  <c r="K730" i="1"/>
  <c r="J730" i="1"/>
  <c r="I730" i="1"/>
  <c r="H730" i="1"/>
  <c r="G730" i="1"/>
  <c r="G729" i="1" s="1"/>
  <c r="F730" i="1"/>
  <c r="E730" i="1"/>
  <c r="D730" i="1"/>
  <c r="K728" i="1"/>
  <c r="I728" i="1"/>
  <c r="F728" i="1"/>
  <c r="J727" i="1"/>
  <c r="I727" i="1"/>
  <c r="H727" i="1"/>
  <c r="G727" i="1"/>
  <c r="F727" i="1"/>
  <c r="K727" i="1" s="1"/>
  <c r="E727" i="1"/>
  <c r="D727" i="1"/>
  <c r="I726" i="1"/>
  <c r="F726" i="1"/>
  <c r="J725" i="1"/>
  <c r="I725" i="1"/>
  <c r="H725" i="1"/>
  <c r="G725" i="1"/>
  <c r="E725" i="1"/>
  <c r="D725" i="1"/>
  <c r="I724" i="1"/>
  <c r="F724" i="1"/>
  <c r="K724" i="1" s="1"/>
  <c r="I723" i="1"/>
  <c r="F723" i="1"/>
  <c r="K723" i="1" s="1"/>
  <c r="K722" i="1"/>
  <c r="I722" i="1"/>
  <c r="F722" i="1"/>
  <c r="I721" i="1"/>
  <c r="F721" i="1"/>
  <c r="I720" i="1"/>
  <c r="F720" i="1"/>
  <c r="I719" i="1"/>
  <c r="F719" i="1"/>
  <c r="K719" i="1" s="1"/>
  <c r="K718" i="1"/>
  <c r="I718" i="1"/>
  <c r="F718" i="1"/>
  <c r="I717" i="1"/>
  <c r="F717" i="1"/>
  <c r="J716" i="1"/>
  <c r="I716" i="1"/>
  <c r="H716" i="1"/>
  <c r="G716" i="1"/>
  <c r="E716" i="1"/>
  <c r="D716" i="1"/>
  <c r="I715" i="1"/>
  <c r="F715" i="1"/>
  <c r="K715" i="1" s="1"/>
  <c r="K714" i="1"/>
  <c r="I714" i="1"/>
  <c r="F714" i="1"/>
  <c r="K713" i="1"/>
  <c r="I713" i="1"/>
  <c r="F713" i="1"/>
  <c r="I712" i="1"/>
  <c r="F712" i="1"/>
  <c r="I711" i="1"/>
  <c r="F711" i="1"/>
  <c r="K711" i="1" s="1"/>
  <c r="K710" i="1"/>
  <c r="I710" i="1"/>
  <c r="F710" i="1"/>
  <c r="K709" i="1"/>
  <c r="I709" i="1"/>
  <c r="F709" i="1"/>
  <c r="I708" i="1"/>
  <c r="F708" i="1"/>
  <c r="K708" i="1" s="1"/>
  <c r="I707" i="1"/>
  <c r="F707" i="1"/>
  <c r="J706" i="1"/>
  <c r="H706" i="1"/>
  <c r="H681" i="1" s="1"/>
  <c r="G706" i="1"/>
  <c r="E706" i="1"/>
  <c r="D706" i="1"/>
  <c r="K705" i="1"/>
  <c r="I705" i="1"/>
  <c r="F705" i="1"/>
  <c r="K704" i="1"/>
  <c r="J704" i="1"/>
  <c r="I704" i="1"/>
  <c r="H704" i="1"/>
  <c r="G704" i="1"/>
  <c r="G681" i="1" s="1"/>
  <c r="F704" i="1"/>
  <c r="E704" i="1"/>
  <c r="D704" i="1"/>
  <c r="K703" i="1"/>
  <c r="I703" i="1"/>
  <c r="F703" i="1"/>
  <c r="I702" i="1"/>
  <c r="F702" i="1"/>
  <c r="K702" i="1" s="1"/>
  <c r="I701" i="1"/>
  <c r="F701" i="1"/>
  <c r="K701" i="1" s="1"/>
  <c r="K700" i="1"/>
  <c r="I700" i="1"/>
  <c r="F700" i="1"/>
  <c r="K699" i="1"/>
  <c r="I699" i="1"/>
  <c r="F699" i="1"/>
  <c r="I698" i="1"/>
  <c r="I694" i="1" s="1"/>
  <c r="F698" i="1"/>
  <c r="I697" i="1"/>
  <c r="F697" i="1"/>
  <c r="K697" i="1" s="1"/>
  <c r="K696" i="1"/>
  <c r="I696" i="1"/>
  <c r="F696" i="1"/>
  <c r="K695" i="1"/>
  <c r="I695" i="1"/>
  <c r="F695" i="1"/>
  <c r="J694" i="1"/>
  <c r="J681" i="1" s="1"/>
  <c r="H694" i="1"/>
  <c r="G694" i="1"/>
  <c r="F694" i="1"/>
  <c r="E694" i="1"/>
  <c r="D694" i="1"/>
  <c r="I693" i="1"/>
  <c r="F693" i="1"/>
  <c r="I692" i="1"/>
  <c r="F692" i="1"/>
  <c r="K692" i="1" s="1"/>
  <c r="K691" i="1"/>
  <c r="I691" i="1"/>
  <c r="F691" i="1"/>
  <c r="K690" i="1"/>
  <c r="I690" i="1"/>
  <c r="F690" i="1"/>
  <c r="I689" i="1"/>
  <c r="F689" i="1"/>
  <c r="K689" i="1" s="1"/>
  <c r="I688" i="1"/>
  <c r="F688" i="1"/>
  <c r="K688" i="1" s="1"/>
  <c r="K687" i="1"/>
  <c r="I687" i="1"/>
  <c r="F687" i="1"/>
  <c r="K686" i="1"/>
  <c r="I686" i="1"/>
  <c r="F686" i="1"/>
  <c r="I685" i="1"/>
  <c r="I684" i="1" s="1"/>
  <c r="F685" i="1"/>
  <c r="J684" i="1"/>
  <c r="H684" i="1"/>
  <c r="G684" i="1"/>
  <c r="E684" i="1"/>
  <c r="E681" i="1" s="1"/>
  <c r="E680" i="1" s="1"/>
  <c r="D684" i="1"/>
  <c r="I683" i="1"/>
  <c r="F683" i="1"/>
  <c r="J682" i="1"/>
  <c r="I682" i="1"/>
  <c r="H682" i="1"/>
  <c r="G682" i="1"/>
  <c r="E682" i="1"/>
  <c r="D682" i="1"/>
  <c r="D681" i="1"/>
  <c r="K678" i="1"/>
  <c r="I678" i="1"/>
  <c r="F678" i="1"/>
  <c r="K677" i="1"/>
  <c r="J677" i="1"/>
  <c r="I677" i="1"/>
  <c r="H677" i="1"/>
  <c r="G677" i="1"/>
  <c r="F677" i="1"/>
  <c r="E677" i="1"/>
  <c r="D677" i="1"/>
  <c r="K676" i="1"/>
  <c r="I676" i="1"/>
  <c r="F676" i="1"/>
  <c r="J675" i="1"/>
  <c r="I675" i="1"/>
  <c r="H675" i="1"/>
  <c r="G675" i="1"/>
  <c r="F675" i="1"/>
  <c r="K675" i="1" s="1"/>
  <c r="E675" i="1"/>
  <c r="D675" i="1"/>
  <c r="I674" i="1"/>
  <c r="F674" i="1"/>
  <c r="K674" i="1" s="1"/>
  <c r="J673" i="1"/>
  <c r="I673" i="1"/>
  <c r="H673" i="1"/>
  <c r="G673" i="1"/>
  <c r="E673" i="1"/>
  <c r="D673" i="1"/>
  <c r="I672" i="1"/>
  <c r="F672" i="1"/>
  <c r="J671" i="1"/>
  <c r="I671" i="1"/>
  <c r="H671" i="1"/>
  <c r="G671" i="1"/>
  <c r="E671" i="1"/>
  <c r="D671" i="1"/>
  <c r="K670" i="1"/>
  <c r="I670" i="1"/>
  <c r="F670" i="1"/>
  <c r="K669" i="1"/>
  <c r="J669" i="1"/>
  <c r="I669" i="1"/>
  <c r="H669" i="1"/>
  <c r="G669" i="1"/>
  <c r="F669" i="1"/>
  <c r="E669" i="1"/>
  <c r="D669" i="1"/>
  <c r="K668" i="1"/>
  <c r="I668" i="1"/>
  <c r="F668" i="1"/>
  <c r="J667" i="1"/>
  <c r="I667" i="1"/>
  <c r="H667" i="1"/>
  <c r="G667" i="1"/>
  <c r="F667" i="1"/>
  <c r="K667" i="1" s="1"/>
  <c r="E667" i="1"/>
  <c r="D667" i="1"/>
  <c r="I666" i="1"/>
  <c r="I665" i="1" s="1"/>
  <c r="I660" i="1" s="1"/>
  <c r="F666" i="1"/>
  <c r="J665" i="1"/>
  <c r="H665" i="1"/>
  <c r="G665" i="1"/>
  <c r="E665" i="1"/>
  <c r="D665" i="1"/>
  <c r="I664" i="1"/>
  <c r="F664" i="1"/>
  <c r="J663" i="1"/>
  <c r="I663" i="1"/>
  <c r="H663" i="1"/>
  <c r="H660" i="1" s="1"/>
  <c r="G663" i="1"/>
  <c r="E663" i="1"/>
  <c r="D663" i="1"/>
  <c r="D660" i="1" s="1"/>
  <c r="K662" i="1"/>
  <c r="I662" i="1"/>
  <c r="F662" i="1"/>
  <c r="K661" i="1"/>
  <c r="J661" i="1"/>
  <c r="I661" i="1"/>
  <c r="H661" i="1"/>
  <c r="G661" i="1"/>
  <c r="F661" i="1"/>
  <c r="E661" i="1"/>
  <c r="D661" i="1"/>
  <c r="G660" i="1"/>
  <c r="K659" i="1"/>
  <c r="I659" i="1"/>
  <c r="F659" i="1"/>
  <c r="I658" i="1"/>
  <c r="I656" i="1" s="1"/>
  <c r="F658" i="1"/>
  <c r="I657" i="1"/>
  <c r="F657" i="1"/>
  <c r="J656" i="1"/>
  <c r="H656" i="1"/>
  <c r="G656" i="1"/>
  <c r="E656" i="1"/>
  <c r="D656" i="1"/>
  <c r="K655" i="1"/>
  <c r="I655" i="1"/>
  <c r="F655" i="1"/>
  <c r="K654" i="1"/>
  <c r="J654" i="1"/>
  <c r="I654" i="1"/>
  <c r="H654" i="1"/>
  <c r="G654" i="1"/>
  <c r="G649" i="1" s="1"/>
  <c r="F654" i="1"/>
  <c r="E654" i="1"/>
  <c r="D654" i="1"/>
  <c r="K653" i="1"/>
  <c r="I653" i="1"/>
  <c r="F653" i="1"/>
  <c r="J652" i="1"/>
  <c r="J649" i="1" s="1"/>
  <c r="I652" i="1"/>
  <c r="H652" i="1"/>
  <c r="G652" i="1"/>
  <c r="F652" i="1"/>
  <c r="K652" i="1" s="1"/>
  <c r="E652" i="1"/>
  <c r="D652" i="1"/>
  <c r="I651" i="1"/>
  <c r="F651" i="1"/>
  <c r="K651" i="1" s="1"/>
  <c r="J650" i="1"/>
  <c r="I650" i="1"/>
  <c r="I649" i="1" s="1"/>
  <c r="H650" i="1"/>
  <c r="G650" i="1"/>
  <c r="E650" i="1"/>
  <c r="D650" i="1"/>
  <c r="H649" i="1"/>
  <c r="E649" i="1"/>
  <c r="D649" i="1"/>
  <c r="I648" i="1"/>
  <c r="F648" i="1"/>
  <c r="J647" i="1"/>
  <c r="I647" i="1"/>
  <c r="H647" i="1"/>
  <c r="G647" i="1"/>
  <c r="E647" i="1"/>
  <c r="D647" i="1"/>
  <c r="D630" i="1" s="1"/>
  <c r="K646" i="1"/>
  <c r="I646" i="1"/>
  <c r="F646" i="1"/>
  <c r="K645" i="1"/>
  <c r="J645" i="1"/>
  <c r="I645" i="1"/>
  <c r="H645" i="1"/>
  <c r="G645" i="1"/>
  <c r="F645" i="1"/>
  <c r="E645" i="1"/>
  <c r="D645" i="1"/>
  <c r="K644" i="1"/>
  <c r="I644" i="1"/>
  <c r="F644" i="1"/>
  <c r="J643" i="1"/>
  <c r="I643" i="1"/>
  <c r="H643" i="1"/>
  <c r="G643" i="1"/>
  <c r="F643" i="1"/>
  <c r="K643" i="1" s="1"/>
  <c r="E643" i="1"/>
  <c r="D643" i="1"/>
  <c r="I642" i="1"/>
  <c r="I641" i="1" s="1"/>
  <c r="F642" i="1"/>
  <c r="K642" i="1" s="1"/>
  <c r="J641" i="1"/>
  <c r="H641" i="1"/>
  <c r="G641" i="1"/>
  <c r="E641" i="1"/>
  <c r="D641" i="1"/>
  <c r="I640" i="1"/>
  <c r="F640" i="1"/>
  <c r="J639" i="1"/>
  <c r="I639" i="1"/>
  <c r="H639" i="1"/>
  <c r="G639" i="1"/>
  <c r="E639" i="1"/>
  <c r="D639" i="1"/>
  <c r="K638" i="1"/>
  <c r="I638" i="1"/>
  <c r="F638" i="1"/>
  <c r="K637" i="1"/>
  <c r="J637" i="1"/>
  <c r="I637" i="1"/>
  <c r="H637" i="1"/>
  <c r="G637" i="1"/>
  <c r="F637" i="1"/>
  <c r="E637" i="1"/>
  <c r="D637" i="1"/>
  <c r="K636" i="1"/>
  <c r="I636" i="1"/>
  <c r="F636" i="1"/>
  <c r="J635" i="1"/>
  <c r="J630" i="1" s="1"/>
  <c r="I635" i="1"/>
  <c r="H635" i="1"/>
  <c r="G635" i="1"/>
  <c r="F635" i="1"/>
  <c r="K635" i="1" s="1"/>
  <c r="E635" i="1"/>
  <c r="D635" i="1"/>
  <c r="I634" i="1"/>
  <c r="I633" i="1" s="1"/>
  <c r="I630" i="1" s="1"/>
  <c r="F634" i="1"/>
  <c r="K634" i="1" s="1"/>
  <c r="J633" i="1"/>
  <c r="H633" i="1"/>
  <c r="G633" i="1"/>
  <c r="E633" i="1"/>
  <c r="D633" i="1"/>
  <c r="I632" i="1"/>
  <c r="F632" i="1"/>
  <c r="J631" i="1"/>
  <c r="I631" i="1"/>
  <c r="H631" i="1"/>
  <c r="G631" i="1"/>
  <c r="E631" i="1"/>
  <c r="D631" i="1"/>
  <c r="H630" i="1"/>
  <c r="K629" i="1"/>
  <c r="I629" i="1"/>
  <c r="F629" i="1"/>
  <c r="K628" i="1"/>
  <c r="I628" i="1"/>
  <c r="F628" i="1"/>
  <c r="I627" i="1"/>
  <c r="I626" i="1" s="1"/>
  <c r="F627" i="1"/>
  <c r="K627" i="1" s="1"/>
  <c r="J626" i="1"/>
  <c r="H626" i="1"/>
  <c r="G626" i="1"/>
  <c r="E626" i="1"/>
  <c r="D626" i="1"/>
  <c r="I625" i="1"/>
  <c r="F625" i="1"/>
  <c r="J624" i="1"/>
  <c r="I624" i="1"/>
  <c r="H624" i="1"/>
  <c r="G624" i="1"/>
  <c r="E624" i="1"/>
  <c r="D624" i="1"/>
  <c r="K623" i="1"/>
  <c r="I623" i="1"/>
  <c r="F623" i="1"/>
  <c r="K622" i="1"/>
  <c r="J622" i="1"/>
  <c r="I622" i="1"/>
  <c r="H622" i="1"/>
  <c r="G622" i="1"/>
  <c r="F622" i="1"/>
  <c r="E622" i="1"/>
  <c r="D622" i="1"/>
  <c r="K621" i="1"/>
  <c r="I621" i="1"/>
  <c r="F621" i="1"/>
  <c r="J620" i="1"/>
  <c r="I620" i="1"/>
  <c r="H620" i="1"/>
  <c r="G620" i="1"/>
  <c r="F620" i="1"/>
  <c r="K620" i="1" s="1"/>
  <c r="E620" i="1"/>
  <c r="D620" i="1"/>
  <c r="I619" i="1"/>
  <c r="I618" i="1" s="1"/>
  <c r="F619" i="1"/>
  <c r="J618" i="1"/>
  <c r="H618" i="1"/>
  <c r="G618" i="1"/>
  <c r="E618" i="1"/>
  <c r="D618" i="1"/>
  <c r="I617" i="1"/>
  <c r="F617" i="1"/>
  <c r="J616" i="1"/>
  <c r="I616" i="1"/>
  <c r="H616" i="1"/>
  <c r="H610" i="1" s="1"/>
  <c r="G616" i="1"/>
  <c r="E616" i="1"/>
  <c r="D616" i="1"/>
  <c r="D610" i="1" s="1"/>
  <c r="K615" i="1"/>
  <c r="I615" i="1"/>
  <c r="F615" i="1"/>
  <c r="K614" i="1"/>
  <c r="I614" i="1"/>
  <c r="F614" i="1"/>
  <c r="J613" i="1"/>
  <c r="J610" i="1" s="1"/>
  <c r="I613" i="1"/>
  <c r="H613" i="1"/>
  <c r="G613" i="1"/>
  <c r="F613" i="1"/>
  <c r="K613" i="1" s="1"/>
  <c r="E613" i="1"/>
  <c r="D613" i="1"/>
  <c r="I612" i="1"/>
  <c r="F612" i="1"/>
  <c r="K612" i="1" s="1"/>
  <c r="J611" i="1"/>
  <c r="I611" i="1"/>
  <c r="H611" i="1"/>
  <c r="G611" i="1"/>
  <c r="E611" i="1"/>
  <c r="E610" i="1" s="1"/>
  <c r="D611" i="1"/>
  <c r="I609" i="1"/>
  <c r="F609" i="1"/>
  <c r="J608" i="1"/>
  <c r="I608" i="1"/>
  <c r="H608" i="1"/>
  <c r="H607" i="1" s="1"/>
  <c r="G608" i="1"/>
  <c r="E608" i="1"/>
  <c r="D608" i="1"/>
  <c r="J607" i="1"/>
  <c r="I607" i="1"/>
  <c r="G607" i="1"/>
  <c r="E607" i="1"/>
  <c r="D607" i="1"/>
  <c r="K606" i="1"/>
  <c r="I606" i="1"/>
  <c r="F606" i="1"/>
  <c r="K605" i="1"/>
  <c r="J605" i="1"/>
  <c r="I605" i="1"/>
  <c r="H605" i="1"/>
  <c r="G605" i="1"/>
  <c r="F605" i="1"/>
  <c r="E605" i="1"/>
  <c r="D605" i="1"/>
  <c r="K604" i="1"/>
  <c r="I604" i="1"/>
  <c r="F604" i="1"/>
  <c r="J603" i="1"/>
  <c r="I603" i="1"/>
  <c r="H603" i="1"/>
  <c r="G603" i="1"/>
  <c r="F603" i="1"/>
  <c r="K603" i="1" s="1"/>
  <c r="E603" i="1"/>
  <c r="D603" i="1"/>
  <c r="I602" i="1"/>
  <c r="I601" i="1" s="1"/>
  <c r="F602" i="1"/>
  <c r="K602" i="1" s="1"/>
  <c r="J601" i="1"/>
  <c r="H601" i="1"/>
  <c r="G601" i="1"/>
  <c r="E601" i="1"/>
  <c r="D601" i="1"/>
  <c r="I600" i="1"/>
  <c r="F600" i="1"/>
  <c r="J599" i="1"/>
  <c r="I599" i="1"/>
  <c r="H599" i="1"/>
  <c r="H593" i="1" s="1"/>
  <c r="G599" i="1"/>
  <c r="E599" i="1"/>
  <c r="D599" i="1"/>
  <c r="D593" i="1" s="1"/>
  <c r="K598" i="1"/>
  <c r="I598" i="1"/>
  <c r="F598" i="1"/>
  <c r="K597" i="1"/>
  <c r="J597" i="1"/>
  <c r="I597" i="1"/>
  <c r="H597" i="1"/>
  <c r="G597" i="1"/>
  <c r="F597" i="1"/>
  <c r="E597" i="1"/>
  <c r="D597" i="1"/>
  <c r="K596" i="1"/>
  <c r="I596" i="1"/>
  <c r="F596" i="1"/>
  <c r="I595" i="1"/>
  <c r="I594" i="1" s="1"/>
  <c r="F595" i="1"/>
  <c r="J594" i="1"/>
  <c r="H594" i="1"/>
  <c r="G594" i="1"/>
  <c r="E594" i="1"/>
  <c r="E593" i="1" s="1"/>
  <c r="D594" i="1"/>
  <c r="I593" i="1"/>
  <c r="I592" i="1"/>
  <c r="F592" i="1"/>
  <c r="J591" i="1"/>
  <c r="I591" i="1"/>
  <c r="H591" i="1"/>
  <c r="H588" i="1" s="1"/>
  <c r="G591" i="1"/>
  <c r="E591" i="1"/>
  <c r="D591" i="1"/>
  <c r="D588" i="1" s="1"/>
  <c r="K590" i="1"/>
  <c r="I590" i="1"/>
  <c r="F590" i="1"/>
  <c r="K589" i="1"/>
  <c r="J589" i="1"/>
  <c r="I589" i="1"/>
  <c r="H589" i="1"/>
  <c r="G589" i="1"/>
  <c r="F589" i="1"/>
  <c r="E589" i="1"/>
  <c r="D589" i="1"/>
  <c r="J588" i="1"/>
  <c r="I588" i="1"/>
  <c r="G588" i="1"/>
  <c r="E588" i="1"/>
  <c r="K587" i="1"/>
  <c r="I587" i="1"/>
  <c r="F587" i="1"/>
  <c r="J586" i="1"/>
  <c r="J579" i="1" s="1"/>
  <c r="I586" i="1"/>
  <c r="H586" i="1"/>
  <c r="G586" i="1"/>
  <c r="F586" i="1"/>
  <c r="K586" i="1" s="1"/>
  <c r="E586" i="1"/>
  <c r="D586" i="1"/>
  <c r="I585" i="1"/>
  <c r="I584" i="1" s="1"/>
  <c r="I579" i="1" s="1"/>
  <c r="F585" i="1"/>
  <c r="J584" i="1"/>
  <c r="H584" i="1"/>
  <c r="G584" i="1"/>
  <c r="E584" i="1"/>
  <c r="E579" i="1" s="1"/>
  <c r="D584" i="1"/>
  <c r="I583" i="1"/>
  <c r="F583" i="1"/>
  <c r="J582" i="1"/>
  <c r="I582" i="1"/>
  <c r="H582" i="1"/>
  <c r="H579" i="1" s="1"/>
  <c r="G582" i="1"/>
  <c r="E582" i="1"/>
  <c r="D582" i="1"/>
  <c r="D579" i="1" s="1"/>
  <c r="K581" i="1"/>
  <c r="I581" i="1"/>
  <c r="F581" i="1"/>
  <c r="K580" i="1"/>
  <c r="J580" i="1"/>
  <c r="I580" i="1"/>
  <c r="H580" i="1"/>
  <c r="G580" i="1"/>
  <c r="F580" i="1"/>
  <c r="E580" i="1"/>
  <c r="D580" i="1"/>
  <c r="G579" i="1"/>
  <c r="K578" i="1"/>
  <c r="I578" i="1"/>
  <c r="F578" i="1"/>
  <c r="I577" i="1"/>
  <c r="I576" i="1" s="1"/>
  <c r="F577" i="1"/>
  <c r="J576" i="1"/>
  <c r="H576" i="1"/>
  <c r="G576" i="1"/>
  <c r="E576" i="1"/>
  <c r="D576" i="1"/>
  <c r="I575" i="1"/>
  <c r="F575" i="1"/>
  <c r="J574" i="1"/>
  <c r="I574" i="1"/>
  <c r="H574" i="1"/>
  <c r="G574" i="1"/>
  <c r="E574" i="1"/>
  <c r="D574" i="1"/>
  <c r="K573" i="1"/>
  <c r="I573" i="1"/>
  <c r="F573" i="1"/>
  <c r="K572" i="1"/>
  <c r="J572" i="1"/>
  <c r="I572" i="1"/>
  <c r="H572" i="1"/>
  <c r="G572" i="1"/>
  <c r="F572" i="1"/>
  <c r="E572" i="1"/>
  <c r="D572" i="1"/>
  <c r="K571" i="1"/>
  <c r="I571" i="1"/>
  <c r="F571" i="1"/>
  <c r="I570" i="1"/>
  <c r="I568" i="1" s="1"/>
  <c r="F570" i="1"/>
  <c r="K570" i="1" s="1"/>
  <c r="I569" i="1"/>
  <c r="F569" i="1"/>
  <c r="J568" i="1"/>
  <c r="H568" i="1"/>
  <c r="G568" i="1"/>
  <c r="E568" i="1"/>
  <c r="D568" i="1"/>
  <c r="K567" i="1"/>
  <c r="I567" i="1"/>
  <c r="F567" i="1"/>
  <c r="K566" i="1"/>
  <c r="J566" i="1"/>
  <c r="J562" i="1" s="1"/>
  <c r="I566" i="1"/>
  <c r="H566" i="1"/>
  <c r="G566" i="1"/>
  <c r="F566" i="1"/>
  <c r="E566" i="1"/>
  <c r="D566" i="1"/>
  <c r="K565" i="1"/>
  <c r="I565" i="1"/>
  <c r="F565" i="1"/>
  <c r="I564" i="1"/>
  <c r="F564" i="1"/>
  <c r="K564" i="1" s="1"/>
  <c r="J563" i="1"/>
  <c r="I563" i="1"/>
  <c r="H563" i="1"/>
  <c r="G563" i="1"/>
  <c r="E563" i="1"/>
  <c r="E562" i="1" s="1"/>
  <c r="D563" i="1"/>
  <c r="I559" i="1"/>
  <c r="F559" i="1"/>
  <c r="J558" i="1"/>
  <c r="I558" i="1"/>
  <c r="H558" i="1"/>
  <c r="H553" i="1" s="1"/>
  <c r="G558" i="1"/>
  <c r="E558" i="1"/>
  <c r="D558" i="1"/>
  <c r="D553" i="1" s="1"/>
  <c r="K557" i="1"/>
  <c r="I557" i="1"/>
  <c r="F557" i="1"/>
  <c r="K556" i="1"/>
  <c r="J556" i="1"/>
  <c r="I556" i="1"/>
  <c r="H556" i="1"/>
  <c r="G556" i="1"/>
  <c r="G553" i="1" s="1"/>
  <c r="F556" i="1"/>
  <c r="E556" i="1"/>
  <c r="D556" i="1"/>
  <c r="K555" i="1"/>
  <c r="I555" i="1"/>
  <c r="F555" i="1"/>
  <c r="J554" i="1"/>
  <c r="I554" i="1"/>
  <c r="H554" i="1"/>
  <c r="G554" i="1"/>
  <c r="F554" i="1"/>
  <c r="E554" i="1"/>
  <c r="D554" i="1"/>
  <c r="J553" i="1"/>
  <c r="I553" i="1"/>
  <c r="E553" i="1"/>
  <c r="I552" i="1"/>
  <c r="I551" i="1" s="1"/>
  <c r="F552" i="1"/>
  <c r="F551" i="1" s="1"/>
  <c r="J551" i="1"/>
  <c r="H551" i="1"/>
  <c r="G551" i="1"/>
  <c r="E551" i="1"/>
  <c r="D551" i="1"/>
  <c r="I550" i="1"/>
  <c r="F550" i="1"/>
  <c r="J549" i="1"/>
  <c r="I549" i="1"/>
  <c r="H549" i="1"/>
  <c r="H541" i="1" s="1"/>
  <c r="G549" i="1"/>
  <c r="E549" i="1"/>
  <c r="D549" i="1"/>
  <c r="K548" i="1"/>
  <c r="I548" i="1"/>
  <c r="F548" i="1"/>
  <c r="K547" i="1"/>
  <c r="J547" i="1"/>
  <c r="J541" i="1" s="1"/>
  <c r="I547" i="1"/>
  <c r="H547" i="1"/>
  <c r="G547" i="1"/>
  <c r="G541" i="1" s="1"/>
  <c r="F547" i="1"/>
  <c r="E547" i="1"/>
  <c r="D547" i="1"/>
  <c r="K546" i="1"/>
  <c r="I546" i="1"/>
  <c r="F546" i="1"/>
  <c r="I545" i="1"/>
  <c r="I544" i="1" s="1"/>
  <c r="I541" i="1" s="1"/>
  <c r="F545" i="1"/>
  <c r="K545" i="1" s="1"/>
  <c r="J544" i="1"/>
  <c r="H544" i="1"/>
  <c r="G544" i="1"/>
  <c r="E544" i="1"/>
  <c r="E541" i="1" s="1"/>
  <c r="D544" i="1"/>
  <c r="I543" i="1"/>
  <c r="F543" i="1"/>
  <c r="J542" i="1"/>
  <c r="I542" i="1"/>
  <c r="H542" i="1"/>
  <c r="G542" i="1"/>
  <c r="E542" i="1"/>
  <c r="D542" i="1"/>
  <c r="D541" i="1"/>
  <c r="K540" i="1"/>
  <c r="I540" i="1"/>
  <c r="F540" i="1"/>
  <c r="K539" i="1"/>
  <c r="J539" i="1"/>
  <c r="I539" i="1"/>
  <c r="H539" i="1"/>
  <c r="G539" i="1"/>
  <c r="F539" i="1"/>
  <c r="E539" i="1"/>
  <c r="D539" i="1"/>
  <c r="K538" i="1"/>
  <c r="J538" i="1"/>
  <c r="I538" i="1"/>
  <c r="H538" i="1"/>
  <c r="G538" i="1"/>
  <c r="F538" i="1"/>
  <c r="E538" i="1"/>
  <c r="D538" i="1"/>
  <c r="K537" i="1"/>
  <c r="I537" i="1"/>
  <c r="F537" i="1"/>
  <c r="J536" i="1"/>
  <c r="I536" i="1"/>
  <c r="H536" i="1"/>
  <c r="G536" i="1"/>
  <c r="F536" i="1"/>
  <c r="K536" i="1" s="1"/>
  <c r="E536" i="1"/>
  <c r="D536" i="1"/>
  <c r="I535" i="1"/>
  <c r="F535" i="1"/>
  <c r="K535" i="1" s="1"/>
  <c r="J534" i="1"/>
  <c r="I534" i="1"/>
  <c r="H534" i="1"/>
  <c r="G534" i="1"/>
  <c r="E534" i="1"/>
  <c r="D534" i="1"/>
  <c r="I533" i="1"/>
  <c r="F533" i="1"/>
  <c r="J532" i="1"/>
  <c r="I532" i="1"/>
  <c r="H532" i="1"/>
  <c r="G532" i="1"/>
  <c r="E532" i="1"/>
  <c r="D532" i="1"/>
  <c r="K531" i="1"/>
  <c r="I531" i="1"/>
  <c r="F531" i="1"/>
  <c r="K530" i="1"/>
  <c r="J530" i="1"/>
  <c r="I530" i="1"/>
  <c r="H530" i="1"/>
  <c r="G530" i="1"/>
  <c r="G525" i="1" s="1"/>
  <c r="F530" i="1"/>
  <c r="E530" i="1"/>
  <c r="D530" i="1"/>
  <c r="K529" i="1"/>
  <c r="I529" i="1"/>
  <c r="F529" i="1"/>
  <c r="J528" i="1"/>
  <c r="J525" i="1" s="1"/>
  <c r="I528" i="1"/>
  <c r="H528" i="1"/>
  <c r="G528" i="1"/>
  <c r="F528" i="1"/>
  <c r="K528" i="1" s="1"/>
  <c r="E528" i="1"/>
  <c r="E525" i="1" s="1"/>
  <c r="D528" i="1"/>
  <c r="I527" i="1"/>
  <c r="I526" i="1" s="1"/>
  <c r="F527" i="1"/>
  <c r="F526" i="1" s="1"/>
  <c r="H526" i="1"/>
  <c r="G526" i="1"/>
  <c r="E526" i="1"/>
  <c r="D526" i="1"/>
  <c r="H525" i="1"/>
  <c r="K524" i="1"/>
  <c r="I524" i="1"/>
  <c r="F524" i="1"/>
  <c r="K523" i="1"/>
  <c r="I523" i="1"/>
  <c r="F523" i="1"/>
  <c r="J522" i="1"/>
  <c r="J517" i="1" s="1"/>
  <c r="I522" i="1"/>
  <c r="H522" i="1"/>
  <c r="G522" i="1"/>
  <c r="F522" i="1"/>
  <c r="K522" i="1" s="1"/>
  <c r="E522" i="1"/>
  <c r="D522" i="1"/>
  <c r="I521" i="1"/>
  <c r="I520" i="1" s="1"/>
  <c r="I517" i="1" s="1"/>
  <c r="F521" i="1"/>
  <c r="K521" i="1" s="1"/>
  <c r="J520" i="1"/>
  <c r="H520" i="1"/>
  <c r="G520" i="1"/>
  <c r="E520" i="1"/>
  <c r="E517" i="1" s="1"/>
  <c r="D520" i="1"/>
  <c r="I519" i="1"/>
  <c r="F519" i="1"/>
  <c r="J518" i="1"/>
  <c r="I518" i="1"/>
  <c r="H518" i="1"/>
  <c r="G518" i="1"/>
  <c r="E518" i="1"/>
  <c r="D518" i="1"/>
  <c r="D517" i="1" s="1"/>
  <c r="H517" i="1"/>
  <c r="G517" i="1"/>
  <c r="K516" i="1"/>
  <c r="I516" i="1"/>
  <c r="F516" i="1"/>
  <c r="K515" i="1"/>
  <c r="I515" i="1"/>
  <c r="F515" i="1"/>
  <c r="J514" i="1"/>
  <c r="I514" i="1"/>
  <c r="H514" i="1"/>
  <c r="G514" i="1"/>
  <c r="F514" i="1"/>
  <c r="K514" i="1" s="1"/>
  <c r="E514" i="1"/>
  <c r="D514" i="1"/>
  <c r="I513" i="1"/>
  <c r="I512" i="1" s="1"/>
  <c r="F513" i="1"/>
  <c r="K513" i="1" s="1"/>
  <c r="J512" i="1"/>
  <c r="H512" i="1"/>
  <c r="G512" i="1"/>
  <c r="E512" i="1"/>
  <c r="D512" i="1"/>
  <c r="I511" i="1"/>
  <c r="F511" i="1"/>
  <c r="J510" i="1"/>
  <c r="I510" i="1"/>
  <c r="H510" i="1"/>
  <c r="G510" i="1"/>
  <c r="E510" i="1"/>
  <c r="D510" i="1"/>
  <c r="K509" i="1"/>
  <c r="I509" i="1"/>
  <c r="F509" i="1"/>
  <c r="K508" i="1"/>
  <c r="I508" i="1"/>
  <c r="F508" i="1"/>
  <c r="J507" i="1"/>
  <c r="I507" i="1"/>
  <c r="H507" i="1"/>
  <c r="G507" i="1"/>
  <c r="F507" i="1"/>
  <c r="K507" i="1" s="1"/>
  <c r="E507" i="1"/>
  <c r="D507" i="1"/>
  <c r="I506" i="1"/>
  <c r="I505" i="1" s="1"/>
  <c r="F506" i="1"/>
  <c r="J505" i="1"/>
  <c r="H505" i="1"/>
  <c r="G505" i="1"/>
  <c r="E505" i="1"/>
  <c r="E490" i="1" s="1"/>
  <c r="D505" i="1"/>
  <c r="I504" i="1"/>
  <c r="F504" i="1"/>
  <c r="K503" i="1"/>
  <c r="I503" i="1"/>
  <c r="F503" i="1"/>
  <c r="J502" i="1"/>
  <c r="I502" i="1"/>
  <c r="H502" i="1"/>
  <c r="G502" i="1"/>
  <c r="E502" i="1"/>
  <c r="D502" i="1"/>
  <c r="K501" i="1"/>
  <c r="I501" i="1"/>
  <c r="F501" i="1"/>
  <c r="I500" i="1"/>
  <c r="I498" i="1" s="1"/>
  <c r="F500" i="1"/>
  <c r="K500" i="1" s="1"/>
  <c r="I499" i="1"/>
  <c r="F499" i="1"/>
  <c r="J498" i="1"/>
  <c r="H498" i="1"/>
  <c r="H490" i="1" s="1"/>
  <c r="G498" i="1"/>
  <c r="G490" i="1" s="1"/>
  <c r="E498" i="1"/>
  <c r="D498" i="1"/>
  <c r="D490" i="1" s="1"/>
  <c r="K497" i="1"/>
  <c r="I497" i="1"/>
  <c r="F497" i="1"/>
  <c r="K496" i="1"/>
  <c r="I496" i="1"/>
  <c r="F496" i="1"/>
  <c r="I495" i="1"/>
  <c r="I491" i="1" s="1"/>
  <c r="F495" i="1"/>
  <c r="K495" i="1" s="1"/>
  <c r="I494" i="1"/>
  <c r="F494" i="1"/>
  <c r="K494" i="1" s="1"/>
  <c r="K493" i="1"/>
  <c r="I493" i="1"/>
  <c r="F493" i="1"/>
  <c r="K492" i="1"/>
  <c r="I492" i="1"/>
  <c r="F492" i="1"/>
  <c r="J491" i="1"/>
  <c r="J490" i="1" s="1"/>
  <c r="H491" i="1"/>
  <c r="G491" i="1"/>
  <c r="F491" i="1"/>
  <c r="K491" i="1" s="1"/>
  <c r="E491" i="1"/>
  <c r="D491" i="1"/>
  <c r="I489" i="1"/>
  <c r="I485" i="1" s="1"/>
  <c r="F489" i="1"/>
  <c r="I488" i="1"/>
  <c r="F488" i="1"/>
  <c r="K488" i="1" s="1"/>
  <c r="K487" i="1"/>
  <c r="I487" i="1"/>
  <c r="F487" i="1"/>
  <c r="K486" i="1"/>
  <c r="I486" i="1"/>
  <c r="F486" i="1"/>
  <c r="J485" i="1"/>
  <c r="H485" i="1"/>
  <c r="G485" i="1"/>
  <c r="E485" i="1"/>
  <c r="D485" i="1"/>
  <c r="I484" i="1"/>
  <c r="I481" i="1" s="1"/>
  <c r="F484" i="1"/>
  <c r="I483" i="1"/>
  <c r="F483" i="1"/>
  <c r="K482" i="1"/>
  <c r="I482" i="1"/>
  <c r="F482" i="1"/>
  <c r="J481" i="1"/>
  <c r="H481" i="1"/>
  <c r="G481" i="1"/>
  <c r="E481" i="1"/>
  <c r="D481" i="1"/>
  <c r="K480" i="1"/>
  <c r="I480" i="1"/>
  <c r="F480" i="1"/>
  <c r="J479" i="1"/>
  <c r="I479" i="1"/>
  <c r="H479" i="1"/>
  <c r="G479" i="1"/>
  <c r="F479" i="1"/>
  <c r="K479" i="1" s="1"/>
  <c r="E479" i="1"/>
  <c r="D479" i="1"/>
  <c r="I478" i="1"/>
  <c r="I477" i="1" s="1"/>
  <c r="F478" i="1"/>
  <c r="K478" i="1" s="1"/>
  <c r="J477" i="1"/>
  <c r="H477" i="1"/>
  <c r="G477" i="1"/>
  <c r="E477" i="1"/>
  <c r="D477" i="1"/>
  <c r="I476" i="1"/>
  <c r="F476" i="1"/>
  <c r="J475" i="1"/>
  <c r="I475" i="1"/>
  <c r="H475" i="1"/>
  <c r="G475" i="1"/>
  <c r="E475" i="1"/>
  <c r="D475" i="1"/>
  <c r="K474" i="1"/>
  <c r="I474" i="1"/>
  <c r="F474" i="1"/>
  <c r="K473" i="1"/>
  <c r="J473" i="1"/>
  <c r="I473" i="1"/>
  <c r="H473" i="1"/>
  <c r="G473" i="1"/>
  <c r="G466" i="1" s="1"/>
  <c r="F473" i="1"/>
  <c r="E473" i="1"/>
  <c r="D473" i="1"/>
  <c r="K472" i="1"/>
  <c r="I472" i="1"/>
  <c r="F472" i="1"/>
  <c r="J471" i="1"/>
  <c r="I471" i="1"/>
  <c r="H471" i="1"/>
  <c r="G471" i="1"/>
  <c r="F471" i="1"/>
  <c r="K471" i="1" s="1"/>
  <c r="E471" i="1"/>
  <c r="D471" i="1"/>
  <c r="I470" i="1"/>
  <c r="I469" i="1" s="1"/>
  <c r="F470" i="1"/>
  <c r="J469" i="1"/>
  <c r="H469" i="1"/>
  <c r="G469" i="1"/>
  <c r="E469" i="1"/>
  <c r="E466" i="1" s="1"/>
  <c r="D469" i="1"/>
  <c r="I468" i="1"/>
  <c r="F468" i="1"/>
  <c r="J467" i="1"/>
  <c r="I467" i="1"/>
  <c r="H467" i="1"/>
  <c r="G467" i="1"/>
  <c r="E467" i="1"/>
  <c r="D467" i="1"/>
  <c r="D466" i="1" s="1"/>
  <c r="H466" i="1"/>
  <c r="K465" i="1"/>
  <c r="I465" i="1"/>
  <c r="F465" i="1"/>
  <c r="K464" i="1"/>
  <c r="J464" i="1"/>
  <c r="I464" i="1"/>
  <c r="H464" i="1"/>
  <c r="G464" i="1"/>
  <c r="F464" i="1"/>
  <c r="E464" i="1"/>
  <c r="D464" i="1"/>
  <c r="K463" i="1"/>
  <c r="I463" i="1"/>
  <c r="F463" i="1"/>
  <c r="J462" i="1"/>
  <c r="J455" i="1" s="1"/>
  <c r="I462" i="1"/>
  <c r="H462" i="1"/>
  <c r="G462" i="1"/>
  <c r="F462" i="1"/>
  <c r="K462" i="1" s="1"/>
  <c r="E462" i="1"/>
  <c r="D462" i="1"/>
  <c r="I461" i="1"/>
  <c r="I460" i="1" s="1"/>
  <c r="I455" i="1" s="1"/>
  <c r="F461" i="1"/>
  <c r="K461" i="1" s="1"/>
  <c r="J460" i="1"/>
  <c r="H460" i="1"/>
  <c r="G460" i="1"/>
  <c r="E460" i="1"/>
  <c r="E455" i="1" s="1"/>
  <c r="D460" i="1"/>
  <c r="I459" i="1"/>
  <c r="F459" i="1"/>
  <c r="J458" i="1"/>
  <c r="I458" i="1"/>
  <c r="H458" i="1"/>
  <c r="H455" i="1" s="1"/>
  <c r="G458" i="1"/>
  <c r="E458" i="1"/>
  <c r="D458" i="1"/>
  <c r="D455" i="1" s="1"/>
  <c r="K457" i="1"/>
  <c r="I457" i="1"/>
  <c r="F457" i="1"/>
  <c r="K456" i="1"/>
  <c r="J456" i="1"/>
  <c r="I456" i="1"/>
  <c r="H456" i="1"/>
  <c r="G456" i="1"/>
  <c r="F456" i="1"/>
  <c r="E456" i="1"/>
  <c r="D456" i="1"/>
  <c r="G455" i="1"/>
  <c r="K454" i="1"/>
  <c r="I454" i="1"/>
  <c r="F454" i="1"/>
  <c r="J453" i="1"/>
  <c r="I453" i="1"/>
  <c r="H453" i="1"/>
  <c r="G453" i="1"/>
  <c r="F453" i="1"/>
  <c r="K453" i="1" s="1"/>
  <c r="E453" i="1"/>
  <c r="D453" i="1"/>
  <c r="I452" i="1"/>
  <c r="I451" i="1" s="1"/>
  <c r="F452" i="1"/>
  <c r="K452" i="1" s="1"/>
  <c r="J451" i="1"/>
  <c r="H451" i="1"/>
  <c r="G451" i="1"/>
  <c r="E451" i="1"/>
  <c r="D451" i="1"/>
  <c r="I450" i="1"/>
  <c r="F450" i="1"/>
  <c r="J449" i="1"/>
  <c r="I449" i="1"/>
  <c r="H449" i="1"/>
  <c r="G449" i="1"/>
  <c r="E449" i="1"/>
  <c r="D449" i="1"/>
  <c r="K448" i="1"/>
  <c r="I448" i="1"/>
  <c r="F448" i="1"/>
  <c r="K447" i="1"/>
  <c r="J447" i="1"/>
  <c r="I447" i="1"/>
  <c r="H447" i="1"/>
  <c r="G447" i="1"/>
  <c r="F447" i="1"/>
  <c r="E447" i="1"/>
  <c r="D447" i="1"/>
  <c r="K446" i="1"/>
  <c r="I446" i="1"/>
  <c r="F446" i="1"/>
  <c r="J445" i="1"/>
  <c r="J436" i="1" s="1"/>
  <c r="I445" i="1"/>
  <c r="H445" i="1"/>
  <c r="G445" i="1"/>
  <c r="F445" i="1"/>
  <c r="K445" i="1" s="1"/>
  <c r="E445" i="1"/>
  <c r="D445" i="1"/>
  <c r="I444" i="1"/>
  <c r="I443" i="1" s="1"/>
  <c r="I436" i="1" s="1"/>
  <c r="F444" i="1"/>
  <c r="K444" i="1" s="1"/>
  <c r="J443" i="1"/>
  <c r="H443" i="1"/>
  <c r="G443" i="1"/>
  <c r="E443" i="1"/>
  <c r="D443" i="1"/>
  <c r="I442" i="1"/>
  <c r="F442" i="1"/>
  <c r="J441" i="1"/>
  <c r="I441" i="1"/>
  <c r="H441" i="1"/>
  <c r="H436" i="1" s="1"/>
  <c r="G441" i="1"/>
  <c r="E441" i="1"/>
  <c r="D441" i="1"/>
  <c r="D436" i="1" s="1"/>
  <c r="K440" i="1"/>
  <c r="I440" i="1"/>
  <c r="F440" i="1"/>
  <c r="K439" i="1"/>
  <c r="J439" i="1"/>
  <c r="I439" i="1"/>
  <c r="H439" i="1"/>
  <c r="G439" i="1"/>
  <c r="G436" i="1" s="1"/>
  <c r="F439" i="1"/>
  <c r="E439" i="1"/>
  <c r="D439" i="1"/>
  <c r="K438" i="1"/>
  <c r="I438" i="1"/>
  <c r="F438" i="1"/>
  <c r="J437" i="1"/>
  <c r="I437" i="1"/>
  <c r="H437" i="1"/>
  <c r="G437" i="1"/>
  <c r="F437" i="1"/>
  <c r="K437" i="1" s="1"/>
  <c r="E437" i="1"/>
  <c r="D437" i="1"/>
  <c r="I433" i="1"/>
  <c r="K433" i="1" s="1"/>
  <c r="K432" i="1"/>
  <c r="I432" i="1"/>
  <c r="F432" i="1"/>
  <c r="K431" i="1"/>
  <c r="I431" i="1"/>
  <c r="F431" i="1"/>
  <c r="I430" i="1"/>
  <c r="F430" i="1"/>
  <c r="K430" i="1" s="1"/>
  <c r="I429" i="1"/>
  <c r="F429" i="1"/>
  <c r="K429" i="1" s="1"/>
  <c r="K428" i="1"/>
  <c r="I428" i="1"/>
  <c r="F428" i="1"/>
  <c r="K427" i="1"/>
  <c r="I427" i="1"/>
  <c r="F427" i="1"/>
  <c r="I426" i="1"/>
  <c r="I425" i="1" s="1"/>
  <c r="F426" i="1"/>
  <c r="K426" i="1" s="1"/>
  <c r="J425" i="1"/>
  <c r="H425" i="1"/>
  <c r="G425" i="1"/>
  <c r="E425" i="1"/>
  <c r="D425" i="1"/>
  <c r="I424" i="1"/>
  <c r="F424" i="1"/>
  <c r="K423" i="1"/>
  <c r="I423" i="1"/>
  <c r="F423" i="1"/>
  <c r="K422" i="1"/>
  <c r="I422" i="1"/>
  <c r="F422" i="1"/>
  <c r="J421" i="1"/>
  <c r="I421" i="1"/>
  <c r="H421" i="1"/>
  <c r="G421" i="1"/>
  <c r="E421" i="1"/>
  <c r="D421" i="1"/>
  <c r="I420" i="1"/>
  <c r="I419" i="1" s="1"/>
  <c r="F420" i="1"/>
  <c r="K420" i="1" s="1"/>
  <c r="J419" i="1"/>
  <c r="H419" i="1"/>
  <c r="G419" i="1"/>
  <c r="E419" i="1"/>
  <c r="D419" i="1"/>
  <c r="I418" i="1"/>
  <c r="F418" i="1"/>
  <c r="J417" i="1"/>
  <c r="I417" i="1"/>
  <c r="H417" i="1"/>
  <c r="G417" i="1"/>
  <c r="E417" i="1"/>
  <c r="D417" i="1"/>
  <c r="K416" i="1"/>
  <c r="I416" i="1"/>
  <c r="F416" i="1"/>
  <c r="J415" i="1"/>
  <c r="I415" i="1"/>
  <c r="H415" i="1"/>
  <c r="G415" i="1"/>
  <c r="F415" i="1"/>
  <c r="K415" i="1" s="1"/>
  <c r="E415" i="1"/>
  <c r="D415" i="1"/>
  <c r="I414" i="1"/>
  <c r="K414" i="1" s="1"/>
  <c r="F414" i="1"/>
  <c r="I413" i="1"/>
  <c r="I412" i="1" s="1"/>
  <c r="F413" i="1"/>
  <c r="J412" i="1"/>
  <c r="H412" i="1"/>
  <c r="H404" i="1" s="1"/>
  <c r="G412" i="1"/>
  <c r="E412" i="1"/>
  <c r="D412" i="1"/>
  <c r="I411" i="1"/>
  <c r="F411" i="1"/>
  <c r="J410" i="1"/>
  <c r="I410" i="1"/>
  <c r="H410" i="1"/>
  <c r="G410" i="1"/>
  <c r="E410" i="1"/>
  <c r="D410" i="1"/>
  <c r="D404" i="1" s="1"/>
  <c r="K409" i="1"/>
  <c r="I409" i="1"/>
  <c r="F409" i="1"/>
  <c r="K408" i="1"/>
  <c r="I408" i="1"/>
  <c r="F408" i="1"/>
  <c r="J407" i="1"/>
  <c r="J404" i="1" s="1"/>
  <c r="I407" i="1"/>
  <c r="H407" i="1"/>
  <c r="G407" i="1"/>
  <c r="F407" i="1"/>
  <c r="E407" i="1"/>
  <c r="D407" i="1"/>
  <c r="I406" i="1"/>
  <c r="I405" i="1" s="1"/>
  <c r="I404" i="1" s="1"/>
  <c r="F406" i="1"/>
  <c r="J405" i="1"/>
  <c r="H405" i="1"/>
  <c r="G405" i="1"/>
  <c r="E405" i="1"/>
  <c r="E404" i="1" s="1"/>
  <c r="D405" i="1"/>
  <c r="I403" i="1"/>
  <c r="F403" i="1"/>
  <c r="J402" i="1"/>
  <c r="I402" i="1"/>
  <c r="H402" i="1"/>
  <c r="G402" i="1"/>
  <c r="E402" i="1"/>
  <c r="D402" i="1"/>
  <c r="K401" i="1"/>
  <c r="I401" i="1"/>
  <c r="F401" i="1"/>
  <c r="J400" i="1"/>
  <c r="I400" i="1"/>
  <c r="H400" i="1"/>
  <c r="G400" i="1"/>
  <c r="F400" i="1"/>
  <c r="K400" i="1" s="1"/>
  <c r="E400" i="1"/>
  <c r="D400" i="1"/>
  <c r="I399" i="1"/>
  <c r="K399" i="1" s="1"/>
  <c r="F399" i="1"/>
  <c r="J398" i="1"/>
  <c r="J392" i="1" s="1"/>
  <c r="I398" i="1"/>
  <c r="H398" i="1"/>
  <c r="G398" i="1"/>
  <c r="F398" i="1"/>
  <c r="K398" i="1" s="1"/>
  <c r="E398" i="1"/>
  <c r="D398" i="1"/>
  <c r="I397" i="1"/>
  <c r="F397" i="1"/>
  <c r="K397" i="1" s="1"/>
  <c r="I396" i="1"/>
  <c r="I395" i="1" s="1"/>
  <c r="I392" i="1" s="1"/>
  <c r="F396" i="1"/>
  <c r="J395" i="1"/>
  <c r="H395" i="1"/>
  <c r="G395" i="1"/>
  <c r="E395" i="1"/>
  <c r="E392" i="1" s="1"/>
  <c r="D395" i="1"/>
  <c r="I394" i="1"/>
  <c r="F394" i="1"/>
  <c r="K394" i="1" s="1"/>
  <c r="J393" i="1"/>
  <c r="I393" i="1"/>
  <c r="H393" i="1"/>
  <c r="H392" i="1" s="1"/>
  <c r="G393" i="1"/>
  <c r="G392" i="1" s="1"/>
  <c r="E393" i="1"/>
  <c r="D393" i="1"/>
  <c r="D392" i="1" s="1"/>
  <c r="I391" i="1"/>
  <c r="K391" i="1" s="1"/>
  <c r="F391" i="1"/>
  <c r="J390" i="1"/>
  <c r="I390" i="1"/>
  <c r="H390" i="1"/>
  <c r="G390" i="1"/>
  <c r="F390" i="1"/>
  <c r="K390" i="1" s="1"/>
  <c r="E390" i="1"/>
  <c r="D390" i="1"/>
  <c r="I389" i="1"/>
  <c r="I388" i="1" s="1"/>
  <c r="F389" i="1"/>
  <c r="K389" i="1" s="1"/>
  <c r="J388" i="1"/>
  <c r="H388" i="1"/>
  <c r="G388" i="1"/>
  <c r="F388" i="1"/>
  <c r="E388" i="1"/>
  <c r="D388" i="1"/>
  <c r="I387" i="1"/>
  <c r="F387" i="1"/>
  <c r="J386" i="1"/>
  <c r="I386" i="1"/>
  <c r="H386" i="1"/>
  <c r="G386" i="1"/>
  <c r="E386" i="1"/>
  <c r="D386" i="1"/>
  <c r="I385" i="1"/>
  <c r="F385" i="1"/>
  <c r="K385" i="1" s="1"/>
  <c r="K384" i="1"/>
  <c r="I384" i="1"/>
  <c r="F384" i="1"/>
  <c r="I383" i="1"/>
  <c r="K383" i="1" s="1"/>
  <c r="F383" i="1"/>
  <c r="J382" i="1"/>
  <c r="I382" i="1"/>
  <c r="H382" i="1"/>
  <c r="G382" i="1"/>
  <c r="F382" i="1"/>
  <c r="E382" i="1"/>
  <c r="D382" i="1"/>
  <c r="I381" i="1"/>
  <c r="F381" i="1"/>
  <c r="K381" i="1" s="1"/>
  <c r="I380" i="1"/>
  <c r="I378" i="1" s="1"/>
  <c r="F380" i="1"/>
  <c r="K380" i="1" s="1"/>
  <c r="K379" i="1"/>
  <c r="I379" i="1"/>
  <c r="F379" i="1"/>
  <c r="J378" i="1"/>
  <c r="H378" i="1"/>
  <c r="G378" i="1"/>
  <c r="F378" i="1"/>
  <c r="K378" i="1" s="1"/>
  <c r="E378" i="1"/>
  <c r="D378" i="1"/>
  <c r="I377" i="1"/>
  <c r="K377" i="1" s="1"/>
  <c r="F377" i="1"/>
  <c r="J376" i="1"/>
  <c r="I376" i="1"/>
  <c r="H376" i="1"/>
  <c r="G376" i="1"/>
  <c r="F376" i="1"/>
  <c r="E376" i="1"/>
  <c r="D376" i="1"/>
  <c r="I375" i="1"/>
  <c r="F375" i="1"/>
  <c r="J374" i="1"/>
  <c r="I374" i="1"/>
  <c r="H374" i="1"/>
  <c r="G374" i="1"/>
  <c r="E374" i="1"/>
  <c r="D374" i="1"/>
  <c r="I373" i="1"/>
  <c r="F373" i="1"/>
  <c r="K373" i="1" s="1"/>
  <c r="J372" i="1"/>
  <c r="I372" i="1"/>
  <c r="H372" i="1"/>
  <c r="G372" i="1"/>
  <c r="G369" i="1" s="1"/>
  <c r="E372" i="1"/>
  <c r="D372" i="1"/>
  <c r="D369" i="1" s="1"/>
  <c r="K371" i="1"/>
  <c r="I371" i="1"/>
  <c r="F371" i="1"/>
  <c r="J370" i="1"/>
  <c r="J369" i="1" s="1"/>
  <c r="J434" i="1" s="1"/>
  <c r="I370" i="1"/>
  <c r="H370" i="1"/>
  <c r="G370" i="1"/>
  <c r="F370" i="1"/>
  <c r="K370" i="1" s="1"/>
  <c r="E370" i="1"/>
  <c r="D370" i="1"/>
  <c r="I368" i="1"/>
  <c r="K368" i="1" s="1"/>
  <c r="F368" i="1"/>
  <c r="J367" i="1"/>
  <c r="I367" i="1"/>
  <c r="H367" i="1"/>
  <c r="G367" i="1"/>
  <c r="F367" i="1"/>
  <c r="E367" i="1"/>
  <c r="D367" i="1"/>
  <c r="I366" i="1"/>
  <c r="F366" i="1"/>
  <c r="J365" i="1"/>
  <c r="I365" i="1"/>
  <c r="H365" i="1"/>
  <c r="G365" i="1"/>
  <c r="E365" i="1"/>
  <c r="D365" i="1"/>
  <c r="I364" i="1"/>
  <c r="F364" i="1"/>
  <c r="K364" i="1" s="1"/>
  <c r="J363" i="1"/>
  <c r="I363" i="1"/>
  <c r="H363" i="1"/>
  <c r="G363" i="1"/>
  <c r="G353" i="1" s="1"/>
  <c r="E363" i="1"/>
  <c r="D363" i="1"/>
  <c r="K362" i="1"/>
  <c r="I362" i="1"/>
  <c r="F362" i="1"/>
  <c r="J361" i="1"/>
  <c r="I361" i="1"/>
  <c r="H361" i="1"/>
  <c r="G361" i="1"/>
  <c r="F361" i="1"/>
  <c r="K361" i="1" s="1"/>
  <c r="E361" i="1"/>
  <c r="D361" i="1"/>
  <c r="I360" i="1"/>
  <c r="K360" i="1" s="1"/>
  <c r="F360" i="1"/>
  <c r="J359" i="1"/>
  <c r="I359" i="1"/>
  <c r="H359" i="1"/>
  <c r="G359" i="1"/>
  <c r="F359" i="1"/>
  <c r="E359" i="1"/>
  <c r="D359" i="1"/>
  <c r="I358" i="1"/>
  <c r="F358" i="1"/>
  <c r="J357" i="1"/>
  <c r="I357" i="1"/>
  <c r="H357" i="1"/>
  <c r="H353" i="1" s="1"/>
  <c r="G357" i="1"/>
  <c r="E357" i="1"/>
  <c r="E353" i="1" s="1"/>
  <c r="D357" i="1"/>
  <c r="D353" i="1" s="1"/>
  <c r="I356" i="1"/>
  <c r="F356" i="1"/>
  <c r="K356" i="1" s="1"/>
  <c r="K355" i="1"/>
  <c r="I355" i="1"/>
  <c r="F355" i="1"/>
  <c r="J354" i="1"/>
  <c r="I354" i="1"/>
  <c r="H354" i="1"/>
  <c r="G354" i="1"/>
  <c r="F354" i="1"/>
  <c r="K354" i="1" s="1"/>
  <c r="E354" i="1"/>
  <c r="D354" i="1"/>
  <c r="J353" i="1"/>
  <c r="I352" i="1"/>
  <c r="K352" i="1" s="1"/>
  <c r="F352" i="1"/>
  <c r="J351" i="1"/>
  <c r="H351" i="1"/>
  <c r="G351" i="1"/>
  <c r="F351" i="1"/>
  <c r="E351" i="1"/>
  <c r="D351" i="1"/>
  <c r="I350" i="1"/>
  <c r="F350" i="1"/>
  <c r="J349" i="1"/>
  <c r="I349" i="1"/>
  <c r="H349" i="1"/>
  <c r="G349" i="1"/>
  <c r="E349" i="1"/>
  <c r="D349" i="1"/>
  <c r="I348" i="1"/>
  <c r="F348" i="1"/>
  <c r="K348" i="1" s="1"/>
  <c r="J347" i="1"/>
  <c r="I347" i="1"/>
  <c r="H347" i="1"/>
  <c r="G347" i="1"/>
  <c r="G332" i="1" s="1"/>
  <c r="E347" i="1"/>
  <c r="D347" i="1"/>
  <c r="K346" i="1"/>
  <c r="I346" i="1"/>
  <c r="F346" i="1"/>
  <c r="J345" i="1"/>
  <c r="I345" i="1"/>
  <c r="H345" i="1"/>
  <c r="G345" i="1"/>
  <c r="F345" i="1"/>
  <c r="K345" i="1" s="1"/>
  <c r="E345" i="1"/>
  <c r="D345" i="1"/>
  <c r="I344" i="1"/>
  <c r="K344" i="1" s="1"/>
  <c r="F344" i="1"/>
  <c r="J343" i="1"/>
  <c r="H343" i="1"/>
  <c r="G343" i="1"/>
  <c r="F343" i="1"/>
  <c r="E343" i="1"/>
  <c r="D343" i="1"/>
  <c r="I342" i="1"/>
  <c r="F342" i="1"/>
  <c r="J341" i="1"/>
  <c r="I341" i="1"/>
  <c r="H341" i="1"/>
  <c r="G341" i="1"/>
  <c r="E341" i="1"/>
  <c r="D341" i="1"/>
  <c r="I340" i="1"/>
  <c r="F340" i="1"/>
  <c r="K340" i="1" s="1"/>
  <c r="K339" i="1"/>
  <c r="F339" i="1"/>
  <c r="J338" i="1"/>
  <c r="I338" i="1"/>
  <c r="H338" i="1"/>
  <c r="G338" i="1"/>
  <c r="F338" i="1"/>
  <c r="E338" i="1"/>
  <c r="D338" i="1"/>
  <c r="I337" i="1"/>
  <c r="F337" i="1"/>
  <c r="J336" i="1"/>
  <c r="I336" i="1"/>
  <c r="H336" i="1"/>
  <c r="H332" i="1" s="1"/>
  <c r="G336" i="1"/>
  <c r="E336" i="1"/>
  <c r="E332" i="1" s="1"/>
  <c r="D336" i="1"/>
  <c r="I335" i="1"/>
  <c r="F335" i="1"/>
  <c r="K335" i="1" s="1"/>
  <c r="K334" i="1"/>
  <c r="I334" i="1"/>
  <c r="F334" i="1"/>
  <c r="J333" i="1"/>
  <c r="I333" i="1"/>
  <c r="H333" i="1"/>
  <c r="G333" i="1"/>
  <c r="F333" i="1"/>
  <c r="K333" i="1" s="1"/>
  <c r="E333" i="1"/>
  <c r="D333" i="1"/>
  <c r="J332" i="1"/>
  <c r="I331" i="1"/>
  <c r="K331" i="1" s="1"/>
  <c r="F331" i="1"/>
  <c r="J330" i="1"/>
  <c r="H330" i="1"/>
  <c r="G330" i="1"/>
  <c r="F330" i="1"/>
  <c r="E330" i="1"/>
  <c r="D330" i="1"/>
  <c r="I329" i="1"/>
  <c r="F329" i="1"/>
  <c r="J328" i="1"/>
  <c r="I328" i="1"/>
  <c r="H328" i="1"/>
  <c r="G328" i="1"/>
  <c r="E328" i="1"/>
  <c r="D328" i="1"/>
  <c r="I327" i="1"/>
  <c r="F327" i="1"/>
  <c r="K327" i="1" s="1"/>
  <c r="J326" i="1"/>
  <c r="I326" i="1"/>
  <c r="H326" i="1"/>
  <c r="G326" i="1"/>
  <c r="E326" i="1"/>
  <c r="D326" i="1"/>
  <c r="K325" i="1"/>
  <c r="I325" i="1"/>
  <c r="F325" i="1"/>
  <c r="J324" i="1"/>
  <c r="I324" i="1"/>
  <c r="H324" i="1"/>
  <c r="G324" i="1"/>
  <c r="F324" i="1"/>
  <c r="K324" i="1" s="1"/>
  <c r="E324" i="1"/>
  <c r="D324" i="1"/>
  <c r="I323" i="1"/>
  <c r="K323" i="1" s="1"/>
  <c r="F323" i="1"/>
  <c r="J322" i="1"/>
  <c r="H322" i="1"/>
  <c r="G322" i="1"/>
  <c r="F322" i="1"/>
  <c r="E322" i="1"/>
  <c r="D322" i="1"/>
  <c r="I321" i="1"/>
  <c r="F321" i="1"/>
  <c r="J320" i="1"/>
  <c r="I320" i="1"/>
  <c r="H320" i="1"/>
  <c r="G320" i="1"/>
  <c r="E320" i="1"/>
  <c r="D320" i="1"/>
  <c r="I319" i="1"/>
  <c r="F319" i="1"/>
  <c r="K319" i="1" s="1"/>
  <c r="J318" i="1"/>
  <c r="I318" i="1"/>
  <c r="H318" i="1"/>
  <c r="H313" i="1" s="1"/>
  <c r="G318" i="1"/>
  <c r="E318" i="1"/>
  <c r="D318" i="1"/>
  <c r="K317" i="1"/>
  <c r="I317" i="1"/>
  <c r="F317" i="1"/>
  <c r="J316" i="1"/>
  <c r="J313" i="1" s="1"/>
  <c r="I316" i="1"/>
  <c r="H316" i="1"/>
  <c r="G316" i="1"/>
  <c r="G313" i="1" s="1"/>
  <c r="F316" i="1"/>
  <c r="E316" i="1"/>
  <c r="D316" i="1"/>
  <c r="I315" i="1"/>
  <c r="K315" i="1" s="1"/>
  <c r="F315" i="1"/>
  <c r="J314" i="1"/>
  <c r="H314" i="1"/>
  <c r="G314" i="1"/>
  <c r="F314" i="1"/>
  <c r="E314" i="1"/>
  <c r="D314" i="1"/>
  <c r="E313" i="1"/>
  <c r="I312" i="1"/>
  <c r="F312" i="1"/>
  <c r="J311" i="1"/>
  <c r="I311" i="1"/>
  <c r="H311" i="1"/>
  <c r="G311" i="1"/>
  <c r="E311" i="1"/>
  <c r="D311" i="1"/>
  <c r="I310" i="1"/>
  <c r="F310" i="1"/>
  <c r="K310" i="1" s="1"/>
  <c r="J309" i="1"/>
  <c r="I309" i="1"/>
  <c r="H309" i="1"/>
  <c r="G309" i="1"/>
  <c r="E309" i="1"/>
  <c r="D309" i="1"/>
  <c r="K308" i="1"/>
  <c r="I308" i="1"/>
  <c r="F308" i="1"/>
  <c r="J307" i="1"/>
  <c r="I307" i="1"/>
  <c r="H307" i="1"/>
  <c r="G307" i="1"/>
  <c r="F307" i="1"/>
  <c r="K307" i="1" s="1"/>
  <c r="E307" i="1"/>
  <c r="D307" i="1"/>
  <c r="I306" i="1"/>
  <c r="K306" i="1" s="1"/>
  <c r="F306" i="1"/>
  <c r="I305" i="1"/>
  <c r="I303" i="1" s="1"/>
  <c r="F305" i="1"/>
  <c r="K305" i="1" s="1"/>
  <c r="I304" i="1"/>
  <c r="F304" i="1"/>
  <c r="K304" i="1" s="1"/>
  <c r="J303" i="1"/>
  <c r="H303" i="1"/>
  <c r="G303" i="1"/>
  <c r="E303" i="1"/>
  <c r="D303" i="1"/>
  <c r="K302" i="1"/>
  <c r="I302" i="1"/>
  <c r="F302" i="1"/>
  <c r="J301" i="1"/>
  <c r="I301" i="1"/>
  <c r="H301" i="1"/>
  <c r="G301" i="1"/>
  <c r="F301" i="1"/>
  <c r="K301" i="1" s="1"/>
  <c r="E301" i="1"/>
  <c r="D301" i="1"/>
  <c r="I300" i="1"/>
  <c r="K300" i="1" s="1"/>
  <c r="F300" i="1"/>
  <c r="J299" i="1"/>
  <c r="H299" i="1"/>
  <c r="G299" i="1"/>
  <c r="F299" i="1"/>
  <c r="E299" i="1"/>
  <c r="D299" i="1"/>
  <c r="I298" i="1"/>
  <c r="F298" i="1"/>
  <c r="J297" i="1"/>
  <c r="I297" i="1"/>
  <c r="H297" i="1"/>
  <c r="G297" i="1"/>
  <c r="E297" i="1"/>
  <c r="E292" i="1" s="1"/>
  <c r="D297" i="1"/>
  <c r="I296" i="1"/>
  <c r="F296" i="1"/>
  <c r="K296" i="1" s="1"/>
  <c r="J295" i="1"/>
  <c r="I295" i="1"/>
  <c r="H295" i="1"/>
  <c r="H292" i="1" s="1"/>
  <c r="G295" i="1"/>
  <c r="G292" i="1" s="1"/>
  <c r="E295" i="1"/>
  <c r="D295" i="1"/>
  <c r="K294" i="1"/>
  <c r="I294" i="1"/>
  <c r="F294" i="1"/>
  <c r="J293" i="1"/>
  <c r="I293" i="1"/>
  <c r="H293" i="1"/>
  <c r="G293" i="1"/>
  <c r="F293" i="1"/>
  <c r="K293" i="1" s="1"/>
  <c r="E293" i="1"/>
  <c r="D293" i="1"/>
  <c r="J292" i="1"/>
  <c r="I291" i="1"/>
  <c r="K291" i="1" s="1"/>
  <c r="F291" i="1"/>
  <c r="J290" i="1"/>
  <c r="H290" i="1"/>
  <c r="G290" i="1"/>
  <c r="F290" i="1"/>
  <c r="E290" i="1"/>
  <c r="D290" i="1"/>
  <c r="I289" i="1"/>
  <c r="F289" i="1"/>
  <c r="J288" i="1"/>
  <c r="I288" i="1"/>
  <c r="H288" i="1"/>
  <c r="G288" i="1"/>
  <c r="E288" i="1"/>
  <c r="D288" i="1"/>
  <c r="I287" i="1"/>
  <c r="F287" i="1"/>
  <c r="K287" i="1" s="1"/>
  <c r="J286" i="1"/>
  <c r="I286" i="1"/>
  <c r="H286" i="1"/>
  <c r="G286" i="1"/>
  <c r="E286" i="1"/>
  <c r="D286" i="1"/>
  <c r="K285" i="1"/>
  <c r="I285" i="1"/>
  <c r="F285" i="1"/>
  <c r="J284" i="1"/>
  <c r="I284" i="1"/>
  <c r="H284" i="1"/>
  <c r="G284" i="1"/>
  <c r="F284" i="1"/>
  <c r="K284" i="1" s="1"/>
  <c r="E284" i="1"/>
  <c r="D284" i="1"/>
  <c r="I283" i="1"/>
  <c r="K283" i="1" s="1"/>
  <c r="F283" i="1"/>
  <c r="J282" i="1"/>
  <c r="H282" i="1"/>
  <c r="G282" i="1"/>
  <c r="F282" i="1"/>
  <c r="E282" i="1"/>
  <c r="D282" i="1"/>
  <c r="I281" i="1"/>
  <c r="F281" i="1"/>
  <c r="J280" i="1"/>
  <c r="I280" i="1"/>
  <c r="H280" i="1"/>
  <c r="G280" i="1"/>
  <c r="E280" i="1"/>
  <c r="D280" i="1"/>
  <c r="I279" i="1"/>
  <c r="F279" i="1"/>
  <c r="K279" i="1" s="1"/>
  <c r="J278" i="1"/>
  <c r="I278" i="1"/>
  <c r="H278" i="1"/>
  <c r="H273" i="1" s="1"/>
  <c r="G278" i="1"/>
  <c r="E278" i="1"/>
  <c r="D278" i="1"/>
  <c r="K277" i="1"/>
  <c r="I277" i="1"/>
  <c r="F277" i="1"/>
  <c r="J276" i="1"/>
  <c r="J273" i="1" s="1"/>
  <c r="I276" i="1"/>
  <c r="H276" i="1"/>
  <c r="G276" i="1"/>
  <c r="G273" i="1" s="1"/>
  <c r="F276" i="1"/>
  <c r="E276" i="1"/>
  <c r="D276" i="1"/>
  <c r="I275" i="1"/>
  <c r="K275" i="1" s="1"/>
  <c r="F275" i="1"/>
  <c r="J274" i="1"/>
  <c r="H274" i="1"/>
  <c r="G274" i="1"/>
  <c r="F274" i="1"/>
  <c r="E274" i="1"/>
  <c r="D274" i="1"/>
  <c r="E273" i="1"/>
  <c r="I272" i="1"/>
  <c r="I270" i="1" s="1"/>
  <c r="F272" i="1"/>
  <c r="K272" i="1" s="1"/>
  <c r="I271" i="1"/>
  <c r="F271" i="1"/>
  <c r="K271" i="1" s="1"/>
  <c r="J270" i="1"/>
  <c r="H270" i="1"/>
  <c r="G270" i="1"/>
  <c r="E270" i="1"/>
  <c r="D270" i="1"/>
  <c r="K269" i="1"/>
  <c r="I269" i="1"/>
  <c r="F269" i="1"/>
  <c r="J268" i="1"/>
  <c r="I268" i="1"/>
  <c r="H268" i="1"/>
  <c r="G268" i="1"/>
  <c r="F268" i="1"/>
  <c r="K268" i="1" s="1"/>
  <c r="E268" i="1"/>
  <c r="D268" i="1"/>
  <c r="I267" i="1"/>
  <c r="K267" i="1" s="1"/>
  <c r="F267" i="1"/>
  <c r="J266" i="1"/>
  <c r="I266" i="1"/>
  <c r="H266" i="1"/>
  <c r="G266" i="1"/>
  <c r="F266" i="1"/>
  <c r="E266" i="1"/>
  <c r="D266" i="1"/>
  <c r="I265" i="1"/>
  <c r="I263" i="1" s="1"/>
  <c r="F265" i="1"/>
  <c r="K265" i="1" s="1"/>
  <c r="I264" i="1"/>
  <c r="F264" i="1"/>
  <c r="K264" i="1" s="1"/>
  <c r="J263" i="1"/>
  <c r="H263" i="1"/>
  <c r="G263" i="1"/>
  <c r="E263" i="1"/>
  <c r="D263" i="1"/>
  <c r="K262" i="1"/>
  <c r="I262" i="1"/>
  <c r="F262" i="1"/>
  <c r="J261" i="1"/>
  <c r="I261" i="1"/>
  <c r="H261" i="1"/>
  <c r="G261" i="1"/>
  <c r="F261" i="1"/>
  <c r="K261" i="1" s="1"/>
  <c r="E261" i="1"/>
  <c r="D261" i="1"/>
  <c r="I260" i="1"/>
  <c r="K260" i="1" s="1"/>
  <c r="F260" i="1"/>
  <c r="J259" i="1"/>
  <c r="H259" i="1"/>
  <c r="G259" i="1"/>
  <c r="F259" i="1"/>
  <c r="E259" i="1"/>
  <c r="D259" i="1"/>
  <c r="I258" i="1"/>
  <c r="I256" i="1" s="1"/>
  <c r="F258" i="1"/>
  <c r="K258" i="1" s="1"/>
  <c r="I257" i="1"/>
  <c r="F257" i="1"/>
  <c r="K257" i="1" s="1"/>
  <c r="J256" i="1"/>
  <c r="H256" i="1"/>
  <c r="G256" i="1"/>
  <c r="E256" i="1"/>
  <c r="D256" i="1"/>
  <c r="K255" i="1"/>
  <c r="I255" i="1"/>
  <c r="F255" i="1"/>
  <c r="J254" i="1"/>
  <c r="J250" i="1" s="1"/>
  <c r="I254" i="1"/>
  <c r="H254" i="1"/>
  <c r="G254" i="1"/>
  <c r="F254" i="1"/>
  <c r="K254" i="1" s="1"/>
  <c r="E254" i="1"/>
  <c r="D254" i="1"/>
  <c r="I253" i="1"/>
  <c r="F253" i="1"/>
  <c r="I252" i="1"/>
  <c r="F252" i="1"/>
  <c r="J251" i="1"/>
  <c r="H251" i="1"/>
  <c r="H250" i="1" s="1"/>
  <c r="G251" i="1"/>
  <c r="E251" i="1"/>
  <c r="D251" i="1"/>
  <c r="D250" i="1"/>
  <c r="I247" i="1"/>
  <c r="F247" i="1"/>
  <c r="K247" i="1" s="1"/>
  <c r="K246" i="1"/>
  <c r="I246" i="1"/>
  <c r="F246" i="1"/>
  <c r="J245" i="1"/>
  <c r="I245" i="1"/>
  <c r="H245" i="1"/>
  <c r="G245" i="1"/>
  <c r="F245" i="1"/>
  <c r="K245" i="1" s="1"/>
  <c r="E245" i="1"/>
  <c r="D245" i="1"/>
  <c r="I244" i="1"/>
  <c r="K244" i="1" s="1"/>
  <c r="F244" i="1"/>
  <c r="J243" i="1"/>
  <c r="H243" i="1"/>
  <c r="G243" i="1"/>
  <c r="F243" i="1"/>
  <c r="E243" i="1"/>
  <c r="D243" i="1"/>
  <c r="I242" i="1"/>
  <c r="I240" i="1" s="1"/>
  <c r="F242" i="1"/>
  <c r="K242" i="1" s="1"/>
  <c r="I241" i="1"/>
  <c r="F241" i="1"/>
  <c r="K241" i="1" s="1"/>
  <c r="J240" i="1"/>
  <c r="H240" i="1"/>
  <c r="G240" i="1"/>
  <c r="E240" i="1"/>
  <c r="D240" i="1"/>
  <c r="K239" i="1"/>
  <c r="I239" i="1"/>
  <c r="F239" i="1"/>
  <c r="J238" i="1"/>
  <c r="I238" i="1"/>
  <c r="H238" i="1"/>
  <c r="G238" i="1"/>
  <c r="F238" i="1"/>
  <c r="K238" i="1" s="1"/>
  <c r="E238" i="1"/>
  <c r="D238" i="1"/>
  <c r="I237" i="1"/>
  <c r="K237" i="1" s="1"/>
  <c r="F237" i="1"/>
  <c r="J236" i="1"/>
  <c r="I236" i="1"/>
  <c r="H236" i="1"/>
  <c r="G236" i="1"/>
  <c r="F236" i="1"/>
  <c r="E236" i="1"/>
  <c r="D236" i="1"/>
  <c r="I235" i="1"/>
  <c r="F235" i="1"/>
  <c r="J234" i="1"/>
  <c r="I234" i="1"/>
  <c r="H234" i="1"/>
  <c r="G234" i="1"/>
  <c r="E234" i="1"/>
  <c r="D234" i="1"/>
  <c r="I233" i="1"/>
  <c r="F233" i="1"/>
  <c r="K233" i="1" s="1"/>
  <c r="J232" i="1"/>
  <c r="I232" i="1"/>
  <c r="H232" i="1"/>
  <c r="G232" i="1"/>
  <c r="E232" i="1"/>
  <c r="D232" i="1"/>
  <c r="D227" i="1" s="1"/>
  <c r="K231" i="1"/>
  <c r="I231" i="1"/>
  <c r="F231" i="1"/>
  <c r="J230" i="1"/>
  <c r="J227" i="1" s="1"/>
  <c r="I230" i="1"/>
  <c r="H230" i="1"/>
  <c r="G230" i="1"/>
  <c r="F230" i="1"/>
  <c r="E230" i="1"/>
  <c r="D230" i="1"/>
  <c r="I229" i="1"/>
  <c r="K229" i="1" s="1"/>
  <c r="F229" i="1"/>
  <c r="J228" i="1"/>
  <c r="I228" i="1"/>
  <c r="H228" i="1"/>
  <c r="G228" i="1"/>
  <c r="F228" i="1"/>
  <c r="E228" i="1"/>
  <c r="E227" i="1" s="1"/>
  <c r="D228" i="1"/>
  <c r="I226" i="1"/>
  <c r="F226" i="1"/>
  <c r="J225" i="1"/>
  <c r="I225" i="1"/>
  <c r="I220" i="1" s="1"/>
  <c r="H225" i="1"/>
  <c r="G225" i="1"/>
  <c r="E225" i="1"/>
  <c r="E220" i="1" s="1"/>
  <c r="D225" i="1"/>
  <c r="I224" i="1"/>
  <c r="F224" i="1"/>
  <c r="K224" i="1" s="1"/>
  <c r="J223" i="1"/>
  <c r="I223" i="1"/>
  <c r="H223" i="1"/>
  <c r="G223" i="1"/>
  <c r="G220" i="1" s="1"/>
  <c r="E223" i="1"/>
  <c r="D223" i="1"/>
  <c r="D220" i="1" s="1"/>
  <c r="K222" i="1"/>
  <c r="I222" i="1"/>
  <c r="F222" i="1"/>
  <c r="J221" i="1"/>
  <c r="J220" i="1" s="1"/>
  <c r="I221" i="1"/>
  <c r="H221" i="1"/>
  <c r="G221" i="1"/>
  <c r="F221" i="1"/>
  <c r="K221" i="1" s="1"/>
  <c r="E221" i="1"/>
  <c r="D221" i="1"/>
  <c r="I219" i="1"/>
  <c r="K219" i="1" s="1"/>
  <c r="F219" i="1"/>
  <c r="J218" i="1"/>
  <c r="I218" i="1"/>
  <c r="H218" i="1"/>
  <c r="G218" i="1"/>
  <c r="F218" i="1"/>
  <c r="E218" i="1"/>
  <c r="D218" i="1"/>
  <c r="I217" i="1"/>
  <c r="F217" i="1"/>
  <c r="J216" i="1"/>
  <c r="I216" i="1"/>
  <c r="H216" i="1"/>
  <c r="G216" i="1"/>
  <c r="E216" i="1"/>
  <c r="D216" i="1"/>
  <c r="I215" i="1"/>
  <c r="F215" i="1"/>
  <c r="K215" i="1" s="1"/>
  <c r="J214" i="1"/>
  <c r="I214" i="1"/>
  <c r="H214" i="1"/>
  <c r="G214" i="1"/>
  <c r="E214" i="1"/>
  <c r="D214" i="1"/>
  <c r="D209" i="1" s="1"/>
  <c r="K213" i="1"/>
  <c r="I213" i="1"/>
  <c r="F213" i="1"/>
  <c r="J212" i="1"/>
  <c r="J209" i="1" s="1"/>
  <c r="I212" i="1"/>
  <c r="H212" i="1"/>
  <c r="G212" i="1"/>
  <c r="F212" i="1"/>
  <c r="E212" i="1"/>
  <c r="D212" i="1"/>
  <c r="I211" i="1"/>
  <c r="K211" i="1" s="1"/>
  <c r="F211" i="1"/>
  <c r="J210" i="1"/>
  <c r="I210" i="1"/>
  <c r="H210" i="1"/>
  <c r="G210" i="1"/>
  <c r="F210" i="1"/>
  <c r="E210" i="1"/>
  <c r="E209" i="1" s="1"/>
  <c r="D210" i="1"/>
  <c r="I209" i="1"/>
  <c r="I208" i="1"/>
  <c r="F208" i="1"/>
  <c r="J207" i="1"/>
  <c r="I207" i="1"/>
  <c r="I204" i="1" s="1"/>
  <c r="H207" i="1"/>
  <c r="H204" i="1" s="1"/>
  <c r="G207" i="1"/>
  <c r="E207" i="1"/>
  <c r="E204" i="1" s="1"/>
  <c r="D207" i="1"/>
  <c r="D204" i="1" s="1"/>
  <c r="I206" i="1"/>
  <c r="F206" i="1"/>
  <c r="K206" i="1" s="1"/>
  <c r="J205" i="1"/>
  <c r="I205" i="1"/>
  <c r="H205" i="1"/>
  <c r="G205" i="1"/>
  <c r="G204" i="1" s="1"/>
  <c r="E205" i="1"/>
  <c r="D205" i="1"/>
  <c r="J204" i="1"/>
  <c r="K203" i="1"/>
  <c r="I203" i="1"/>
  <c r="F203" i="1"/>
  <c r="J202" i="1"/>
  <c r="I202" i="1"/>
  <c r="H202" i="1"/>
  <c r="G202" i="1"/>
  <c r="F202" i="1"/>
  <c r="K202" i="1" s="1"/>
  <c r="E202" i="1"/>
  <c r="D202" i="1"/>
  <c r="I201" i="1"/>
  <c r="K201" i="1" s="1"/>
  <c r="F201" i="1"/>
  <c r="J200" i="1"/>
  <c r="H200" i="1"/>
  <c r="G200" i="1"/>
  <c r="F200" i="1"/>
  <c r="E200" i="1"/>
  <c r="D200" i="1"/>
  <c r="I199" i="1"/>
  <c r="F199" i="1"/>
  <c r="J198" i="1"/>
  <c r="I198" i="1"/>
  <c r="H198" i="1"/>
  <c r="G198" i="1"/>
  <c r="E198" i="1"/>
  <c r="D198" i="1"/>
  <c r="I197" i="1"/>
  <c r="F197" i="1"/>
  <c r="K197" i="1" s="1"/>
  <c r="J196" i="1"/>
  <c r="I196" i="1"/>
  <c r="H196" i="1"/>
  <c r="G196" i="1"/>
  <c r="E196" i="1"/>
  <c r="D196" i="1"/>
  <c r="K195" i="1"/>
  <c r="I195" i="1"/>
  <c r="F195" i="1"/>
  <c r="J194" i="1"/>
  <c r="I194" i="1"/>
  <c r="H194" i="1"/>
  <c r="G194" i="1"/>
  <c r="G189" i="1" s="1"/>
  <c r="F194" i="1"/>
  <c r="K194" i="1" s="1"/>
  <c r="E194" i="1"/>
  <c r="D194" i="1"/>
  <c r="I193" i="1"/>
  <c r="K193" i="1" s="1"/>
  <c r="F193" i="1"/>
  <c r="J192" i="1"/>
  <c r="J189" i="1" s="1"/>
  <c r="H192" i="1"/>
  <c r="G192" i="1"/>
  <c r="F192" i="1"/>
  <c r="E192" i="1"/>
  <c r="E189" i="1" s="1"/>
  <c r="D192" i="1"/>
  <c r="I191" i="1"/>
  <c r="F191" i="1"/>
  <c r="J190" i="1"/>
  <c r="I190" i="1"/>
  <c r="H190" i="1"/>
  <c r="G190" i="1"/>
  <c r="E190" i="1"/>
  <c r="D190" i="1"/>
  <c r="D189" i="1" s="1"/>
  <c r="H189" i="1"/>
  <c r="I188" i="1"/>
  <c r="F188" i="1"/>
  <c r="K188" i="1" s="1"/>
  <c r="K187" i="1"/>
  <c r="I187" i="1"/>
  <c r="F187" i="1"/>
  <c r="J186" i="1"/>
  <c r="I186" i="1"/>
  <c r="H186" i="1"/>
  <c r="G186" i="1"/>
  <c r="F186" i="1"/>
  <c r="K186" i="1" s="1"/>
  <c r="E186" i="1"/>
  <c r="D186" i="1"/>
  <c r="I185" i="1"/>
  <c r="K185" i="1" s="1"/>
  <c r="F185" i="1"/>
  <c r="I184" i="1"/>
  <c r="I182" i="1" s="1"/>
  <c r="F184" i="1"/>
  <c r="K184" i="1" s="1"/>
  <c r="I183" i="1"/>
  <c r="F183" i="1"/>
  <c r="K183" i="1" s="1"/>
  <c r="J182" i="1"/>
  <c r="H182" i="1"/>
  <c r="G182" i="1"/>
  <c r="E182" i="1"/>
  <c r="D182" i="1"/>
  <c r="K181" i="1"/>
  <c r="I181" i="1"/>
  <c r="F181" i="1"/>
  <c r="J180" i="1"/>
  <c r="I180" i="1"/>
  <c r="H180" i="1"/>
  <c r="G180" i="1"/>
  <c r="F180" i="1"/>
  <c r="K180" i="1" s="1"/>
  <c r="E180" i="1"/>
  <c r="D180" i="1"/>
  <c r="I179" i="1"/>
  <c r="K179" i="1" s="1"/>
  <c r="F179" i="1"/>
  <c r="J178" i="1"/>
  <c r="I178" i="1"/>
  <c r="H178" i="1"/>
  <c r="G178" i="1"/>
  <c r="F178" i="1"/>
  <c r="E178" i="1"/>
  <c r="D178" i="1"/>
  <c r="I177" i="1"/>
  <c r="F177" i="1"/>
  <c r="J176" i="1"/>
  <c r="I176" i="1"/>
  <c r="H176" i="1"/>
  <c r="G176" i="1"/>
  <c r="E176" i="1"/>
  <c r="D176" i="1"/>
  <c r="I175" i="1"/>
  <c r="F175" i="1"/>
  <c r="K175" i="1" s="1"/>
  <c r="J174" i="1"/>
  <c r="I174" i="1"/>
  <c r="H174" i="1"/>
  <c r="G174" i="1"/>
  <c r="E174" i="1"/>
  <c r="D174" i="1"/>
  <c r="K173" i="1"/>
  <c r="I173" i="1"/>
  <c r="F173" i="1"/>
  <c r="J172" i="1"/>
  <c r="I172" i="1"/>
  <c r="H172" i="1"/>
  <c r="G172" i="1"/>
  <c r="F172" i="1"/>
  <c r="K172" i="1" s="1"/>
  <c r="E172" i="1"/>
  <c r="D172" i="1"/>
  <c r="I171" i="1"/>
  <c r="K171" i="1" s="1"/>
  <c r="F171" i="1"/>
  <c r="J170" i="1"/>
  <c r="I170" i="1"/>
  <c r="I167" i="1" s="1"/>
  <c r="H170" i="1"/>
  <c r="G170" i="1"/>
  <c r="F170" i="1"/>
  <c r="E170" i="1"/>
  <c r="E167" i="1" s="1"/>
  <c r="D170" i="1"/>
  <c r="I169" i="1"/>
  <c r="F169" i="1"/>
  <c r="J168" i="1"/>
  <c r="I168" i="1"/>
  <c r="H168" i="1"/>
  <c r="G168" i="1"/>
  <c r="E168" i="1"/>
  <c r="D168" i="1"/>
  <c r="D167" i="1" s="1"/>
  <c r="H167" i="1"/>
  <c r="I166" i="1"/>
  <c r="F166" i="1"/>
  <c r="K166" i="1" s="1"/>
  <c r="J165" i="1"/>
  <c r="I165" i="1"/>
  <c r="H165" i="1"/>
  <c r="G165" i="1"/>
  <c r="E165" i="1"/>
  <c r="D165" i="1"/>
  <c r="K164" i="1"/>
  <c r="I164" i="1"/>
  <c r="F164" i="1"/>
  <c r="K163" i="1"/>
  <c r="J163" i="1"/>
  <c r="I163" i="1"/>
  <c r="H163" i="1"/>
  <c r="G163" i="1"/>
  <c r="F163" i="1"/>
  <c r="E163" i="1"/>
  <c r="D163" i="1"/>
  <c r="K162" i="1"/>
  <c r="I162" i="1"/>
  <c r="F162" i="1"/>
  <c r="J161" i="1"/>
  <c r="I161" i="1"/>
  <c r="H161" i="1"/>
  <c r="G161" i="1"/>
  <c r="F161" i="1"/>
  <c r="E161" i="1"/>
  <c r="D161" i="1"/>
  <c r="I160" i="1"/>
  <c r="I159" i="1" s="1"/>
  <c r="F160" i="1"/>
  <c r="J159" i="1"/>
  <c r="H159" i="1"/>
  <c r="G159" i="1"/>
  <c r="E159" i="1"/>
  <c r="D159" i="1"/>
  <c r="I158" i="1"/>
  <c r="F158" i="1"/>
  <c r="J157" i="1"/>
  <c r="I157" i="1"/>
  <c r="H157" i="1"/>
  <c r="G157" i="1"/>
  <c r="E157" i="1"/>
  <c r="D157" i="1"/>
  <c r="K156" i="1"/>
  <c r="I156" i="1"/>
  <c r="F156" i="1"/>
  <c r="K155" i="1"/>
  <c r="J155" i="1"/>
  <c r="I155" i="1"/>
  <c r="H155" i="1"/>
  <c r="G155" i="1"/>
  <c r="F155" i="1"/>
  <c r="E155" i="1"/>
  <c r="D155" i="1"/>
  <c r="K154" i="1"/>
  <c r="I154" i="1"/>
  <c r="F154" i="1"/>
  <c r="J153" i="1"/>
  <c r="J148" i="1" s="1"/>
  <c r="I153" i="1"/>
  <c r="H153" i="1"/>
  <c r="G153" i="1"/>
  <c r="F153" i="1"/>
  <c r="E153" i="1"/>
  <c r="D153" i="1"/>
  <c r="I152" i="1"/>
  <c r="I151" i="1" s="1"/>
  <c r="I148" i="1" s="1"/>
  <c r="F152" i="1"/>
  <c r="J151" i="1"/>
  <c r="H151" i="1"/>
  <c r="H148" i="1" s="1"/>
  <c r="G151" i="1"/>
  <c r="E151" i="1"/>
  <c r="D151" i="1"/>
  <c r="I150" i="1"/>
  <c r="F150" i="1"/>
  <c r="J149" i="1"/>
  <c r="I149" i="1"/>
  <c r="H149" i="1"/>
  <c r="G149" i="1"/>
  <c r="G148" i="1" s="1"/>
  <c r="E149" i="1"/>
  <c r="D149" i="1"/>
  <c r="D148" i="1" s="1"/>
  <c r="K147" i="1"/>
  <c r="I147" i="1"/>
  <c r="F147" i="1"/>
  <c r="K146" i="1"/>
  <c r="J146" i="1"/>
  <c r="J140" i="1" s="1"/>
  <c r="I146" i="1"/>
  <c r="H146" i="1"/>
  <c r="G146" i="1"/>
  <c r="G140" i="1" s="1"/>
  <c r="F146" i="1"/>
  <c r="E146" i="1"/>
  <c r="D146" i="1"/>
  <c r="K145" i="1"/>
  <c r="I145" i="1"/>
  <c r="F145" i="1"/>
  <c r="I144" i="1"/>
  <c r="F144" i="1"/>
  <c r="J143" i="1"/>
  <c r="I143" i="1"/>
  <c r="I140" i="1" s="1"/>
  <c r="H143" i="1"/>
  <c r="G143" i="1"/>
  <c r="E143" i="1"/>
  <c r="E140" i="1" s="1"/>
  <c r="D143" i="1"/>
  <c r="D140" i="1" s="1"/>
  <c r="I142" i="1"/>
  <c r="F142" i="1"/>
  <c r="J141" i="1"/>
  <c r="I141" i="1"/>
  <c r="H141" i="1"/>
  <c r="H140" i="1" s="1"/>
  <c r="G141" i="1"/>
  <c r="E141" i="1"/>
  <c r="D141" i="1"/>
  <c r="K139" i="1"/>
  <c r="I139" i="1"/>
  <c r="F139" i="1"/>
  <c r="J138" i="1"/>
  <c r="I138" i="1"/>
  <c r="H138" i="1"/>
  <c r="G138" i="1"/>
  <c r="F138" i="1"/>
  <c r="K138" i="1" s="1"/>
  <c r="E138" i="1"/>
  <c r="D138" i="1"/>
  <c r="I137" i="1"/>
  <c r="K137" i="1" s="1"/>
  <c r="F137" i="1"/>
  <c r="J136" i="1"/>
  <c r="H136" i="1"/>
  <c r="G136" i="1"/>
  <c r="F136" i="1"/>
  <c r="E136" i="1"/>
  <c r="D136" i="1"/>
  <c r="I135" i="1"/>
  <c r="F135" i="1"/>
  <c r="J134" i="1"/>
  <c r="I134" i="1"/>
  <c r="H134" i="1"/>
  <c r="G134" i="1"/>
  <c r="E134" i="1"/>
  <c r="D134" i="1"/>
  <c r="I133" i="1"/>
  <c r="F133" i="1"/>
  <c r="K133" i="1" s="1"/>
  <c r="J132" i="1"/>
  <c r="I132" i="1"/>
  <c r="H132" i="1"/>
  <c r="G132" i="1"/>
  <c r="F132" i="1"/>
  <c r="K132" i="1" s="1"/>
  <c r="E132" i="1"/>
  <c r="D132" i="1"/>
  <c r="I131" i="1"/>
  <c r="I130" i="1" s="1"/>
  <c r="F131" i="1"/>
  <c r="K131" i="1" s="1"/>
  <c r="J130" i="1"/>
  <c r="H130" i="1"/>
  <c r="G130" i="1"/>
  <c r="G121" i="1" s="1"/>
  <c r="E130" i="1"/>
  <c r="E121" i="1" s="1"/>
  <c r="D130" i="1"/>
  <c r="I129" i="1"/>
  <c r="F129" i="1"/>
  <c r="K129" i="1" s="1"/>
  <c r="J128" i="1"/>
  <c r="I128" i="1"/>
  <c r="H128" i="1"/>
  <c r="G128" i="1"/>
  <c r="E128" i="1"/>
  <c r="D128" i="1"/>
  <c r="I127" i="1"/>
  <c r="K127" i="1" s="1"/>
  <c r="F127" i="1"/>
  <c r="K126" i="1"/>
  <c r="I126" i="1"/>
  <c r="F126" i="1"/>
  <c r="J125" i="1"/>
  <c r="J121" i="1" s="1"/>
  <c r="H125" i="1"/>
  <c r="G125" i="1"/>
  <c r="F125" i="1"/>
  <c r="E125" i="1"/>
  <c r="D125" i="1"/>
  <c r="I124" i="1"/>
  <c r="I122" i="1" s="1"/>
  <c r="F124" i="1"/>
  <c r="K124" i="1" s="1"/>
  <c r="I123" i="1"/>
  <c r="F123" i="1"/>
  <c r="K123" i="1" s="1"/>
  <c r="J122" i="1"/>
  <c r="H122" i="1"/>
  <c r="G122" i="1"/>
  <c r="E122" i="1"/>
  <c r="D122" i="1"/>
  <c r="D121" i="1" s="1"/>
  <c r="H121" i="1"/>
  <c r="I118" i="1"/>
  <c r="F118" i="1"/>
  <c r="K118" i="1" s="1"/>
  <c r="K117" i="1"/>
  <c r="J117" i="1"/>
  <c r="I117" i="1"/>
  <c r="H117" i="1"/>
  <c r="G117" i="1"/>
  <c r="G113" i="1" s="1"/>
  <c r="F117" i="1"/>
  <c r="E117" i="1"/>
  <c r="D117" i="1"/>
  <c r="K116" i="1"/>
  <c r="I116" i="1"/>
  <c r="F116" i="1"/>
  <c r="F114" i="1" s="1"/>
  <c r="I115" i="1"/>
  <c r="I114" i="1" s="1"/>
  <c r="I113" i="1" s="1"/>
  <c r="F115" i="1"/>
  <c r="K115" i="1" s="1"/>
  <c r="J114" i="1"/>
  <c r="H114" i="1"/>
  <c r="G114" i="1"/>
  <c r="E114" i="1"/>
  <c r="E113" i="1" s="1"/>
  <c r="D114" i="1"/>
  <c r="J113" i="1"/>
  <c r="H113" i="1"/>
  <c r="D113" i="1"/>
  <c r="I112" i="1"/>
  <c r="F112" i="1"/>
  <c r="K112" i="1" s="1"/>
  <c r="J111" i="1"/>
  <c r="I111" i="1"/>
  <c r="H111" i="1"/>
  <c r="G111" i="1"/>
  <c r="E111" i="1"/>
  <c r="D111" i="1"/>
  <c r="D110" i="1" s="1"/>
  <c r="J110" i="1"/>
  <c r="I110" i="1"/>
  <c r="H110" i="1"/>
  <c r="G110" i="1"/>
  <c r="E110" i="1"/>
  <c r="I109" i="1"/>
  <c r="F109" i="1"/>
  <c r="K109" i="1" s="1"/>
  <c r="K108" i="1"/>
  <c r="I108" i="1"/>
  <c r="F108" i="1"/>
  <c r="I107" i="1"/>
  <c r="I104" i="1" s="1"/>
  <c r="F107" i="1"/>
  <c r="K107" i="1" s="1"/>
  <c r="I106" i="1"/>
  <c r="F106" i="1"/>
  <c r="F104" i="1" s="1"/>
  <c r="I105" i="1"/>
  <c r="F105" i="1"/>
  <c r="K105" i="1" s="1"/>
  <c r="J104" i="1"/>
  <c r="H104" i="1"/>
  <c r="G104" i="1"/>
  <c r="E104" i="1"/>
  <c r="D104" i="1"/>
  <c r="K102" i="1"/>
  <c r="I102" i="1"/>
  <c r="F102" i="1"/>
  <c r="J101" i="1"/>
  <c r="I101" i="1"/>
  <c r="H101" i="1"/>
  <c r="G101" i="1"/>
  <c r="F101" i="1"/>
  <c r="K101" i="1" s="1"/>
  <c r="E101" i="1"/>
  <c r="D101" i="1"/>
  <c r="I100" i="1"/>
  <c r="F100" i="1"/>
  <c r="K100" i="1" s="1"/>
  <c r="I99" i="1"/>
  <c r="F99" i="1"/>
  <c r="K99" i="1" s="1"/>
  <c r="I98" i="1"/>
  <c r="F98" i="1"/>
  <c r="K98" i="1" s="1"/>
  <c r="K97" i="1"/>
  <c r="I97" i="1"/>
  <c r="F97" i="1"/>
  <c r="I96" i="1"/>
  <c r="I93" i="1" s="1"/>
  <c r="F96" i="1"/>
  <c r="K96" i="1" s="1"/>
  <c r="I95" i="1"/>
  <c r="F95" i="1"/>
  <c r="F93" i="1" s="1"/>
  <c r="K93" i="1" s="1"/>
  <c r="I94" i="1"/>
  <c r="F94" i="1"/>
  <c r="K94" i="1" s="1"/>
  <c r="J93" i="1"/>
  <c r="H93" i="1"/>
  <c r="G93" i="1"/>
  <c r="G84" i="1" s="1"/>
  <c r="E93" i="1"/>
  <c r="E84" i="1" s="1"/>
  <c r="D93" i="1"/>
  <c r="K92" i="1"/>
  <c r="I92" i="1"/>
  <c r="F92" i="1"/>
  <c r="J91" i="1"/>
  <c r="I91" i="1"/>
  <c r="H91" i="1"/>
  <c r="G91" i="1"/>
  <c r="F91" i="1"/>
  <c r="K91" i="1" s="1"/>
  <c r="E91" i="1"/>
  <c r="D91" i="1"/>
  <c r="I90" i="1"/>
  <c r="I88" i="1" s="1"/>
  <c r="F90" i="1"/>
  <c r="K90" i="1" s="1"/>
  <c r="I89" i="1"/>
  <c r="F89" i="1"/>
  <c r="K89" i="1" s="1"/>
  <c r="J88" i="1"/>
  <c r="H88" i="1"/>
  <c r="H84" i="1" s="1"/>
  <c r="G88" i="1"/>
  <c r="E88" i="1"/>
  <c r="D88" i="1"/>
  <c r="D84" i="1" s="1"/>
  <c r="I87" i="1"/>
  <c r="I85" i="1" s="1"/>
  <c r="I84" i="1" s="1"/>
  <c r="F87" i="1"/>
  <c r="K87" i="1" s="1"/>
  <c r="K86" i="1"/>
  <c r="I86" i="1"/>
  <c r="F86" i="1"/>
  <c r="J85" i="1"/>
  <c r="H85" i="1"/>
  <c r="G85" i="1"/>
  <c r="F85" i="1"/>
  <c r="E85" i="1"/>
  <c r="D85" i="1"/>
  <c r="J84" i="1"/>
  <c r="I83" i="1"/>
  <c r="I82" i="1" s="1"/>
  <c r="K82" i="1" s="1"/>
  <c r="F83" i="1"/>
  <c r="K83" i="1" s="1"/>
  <c r="J82" i="1"/>
  <c r="H82" i="1"/>
  <c r="G82" i="1"/>
  <c r="F82" i="1"/>
  <c r="E82" i="1"/>
  <c r="D82" i="1"/>
  <c r="I81" i="1"/>
  <c r="F81" i="1"/>
  <c r="K81" i="1" s="1"/>
  <c r="J80" i="1"/>
  <c r="I80" i="1"/>
  <c r="H80" i="1"/>
  <c r="G80" i="1"/>
  <c r="E80" i="1"/>
  <c r="D80" i="1"/>
  <c r="I79" i="1"/>
  <c r="K79" i="1" s="1"/>
  <c r="F79" i="1"/>
  <c r="K78" i="1"/>
  <c r="J78" i="1"/>
  <c r="I78" i="1"/>
  <c r="H78" i="1"/>
  <c r="G78" i="1"/>
  <c r="G69" i="1" s="1"/>
  <c r="F78" i="1"/>
  <c r="E78" i="1"/>
  <c r="E69" i="1" s="1"/>
  <c r="D78" i="1"/>
  <c r="K77" i="1"/>
  <c r="I77" i="1"/>
  <c r="F77" i="1"/>
  <c r="I76" i="1"/>
  <c r="F76" i="1"/>
  <c r="K76" i="1" s="1"/>
  <c r="I75" i="1"/>
  <c r="F75" i="1"/>
  <c r="K75" i="1" s="1"/>
  <c r="I74" i="1"/>
  <c r="F74" i="1"/>
  <c r="K74" i="1" s="1"/>
  <c r="K73" i="1"/>
  <c r="I73" i="1"/>
  <c r="F73" i="1"/>
  <c r="I72" i="1"/>
  <c r="I70" i="1" s="1"/>
  <c r="F72" i="1"/>
  <c r="K72" i="1" s="1"/>
  <c r="I71" i="1"/>
  <c r="F71" i="1"/>
  <c r="K71" i="1" s="1"/>
  <c r="J70" i="1"/>
  <c r="H70" i="1"/>
  <c r="H69" i="1" s="1"/>
  <c r="G70" i="1"/>
  <c r="E70" i="1"/>
  <c r="D70" i="1"/>
  <c r="J69" i="1"/>
  <c r="D69" i="1"/>
  <c r="I68" i="1"/>
  <c r="F68" i="1"/>
  <c r="K68" i="1" s="1"/>
  <c r="K67" i="1"/>
  <c r="J67" i="1"/>
  <c r="I67" i="1"/>
  <c r="H67" i="1"/>
  <c r="G67" i="1"/>
  <c r="F67" i="1"/>
  <c r="E67" i="1"/>
  <c r="D67" i="1"/>
  <c r="K66" i="1"/>
  <c r="I66" i="1"/>
  <c r="F66" i="1"/>
  <c r="J65" i="1"/>
  <c r="I65" i="1"/>
  <c r="H65" i="1"/>
  <c r="G65" i="1"/>
  <c r="F65" i="1"/>
  <c r="K65" i="1" s="1"/>
  <c r="E65" i="1"/>
  <c r="D65" i="1"/>
  <c r="I64" i="1"/>
  <c r="I63" i="1" s="1"/>
  <c r="K63" i="1" s="1"/>
  <c r="F64" i="1"/>
  <c r="K64" i="1" s="1"/>
  <c r="J63" i="1"/>
  <c r="H63" i="1"/>
  <c r="G63" i="1"/>
  <c r="F63" i="1"/>
  <c r="E63" i="1"/>
  <c r="D63" i="1"/>
  <c r="I62" i="1"/>
  <c r="F62" i="1"/>
  <c r="K62" i="1" s="1"/>
  <c r="J61" i="1"/>
  <c r="I61" i="1"/>
  <c r="H61" i="1"/>
  <c r="H38" i="1" s="1"/>
  <c r="G61" i="1"/>
  <c r="E61" i="1"/>
  <c r="D61" i="1"/>
  <c r="D38" i="1" s="1"/>
  <c r="I60" i="1"/>
  <c r="F60" i="1"/>
  <c r="K60" i="1" s="1"/>
  <c r="K59" i="1"/>
  <c r="I59" i="1"/>
  <c r="F59" i="1"/>
  <c r="I58" i="1"/>
  <c r="F58" i="1"/>
  <c r="K58" i="1" s="1"/>
  <c r="I57" i="1"/>
  <c r="F57" i="1"/>
  <c r="K57" i="1" s="1"/>
  <c r="I56" i="1"/>
  <c r="F56" i="1"/>
  <c r="K56" i="1" s="1"/>
  <c r="K55" i="1"/>
  <c r="I55" i="1"/>
  <c r="F55" i="1"/>
  <c r="I54" i="1"/>
  <c r="I51" i="1" s="1"/>
  <c r="F54" i="1"/>
  <c r="K54" i="1" s="1"/>
  <c r="I53" i="1"/>
  <c r="F53" i="1"/>
  <c r="F51" i="1" s="1"/>
  <c r="K51" i="1" s="1"/>
  <c r="I52" i="1"/>
  <c r="F52" i="1"/>
  <c r="K52" i="1" s="1"/>
  <c r="J51" i="1"/>
  <c r="H51" i="1"/>
  <c r="G51" i="1"/>
  <c r="E51" i="1"/>
  <c r="D51" i="1"/>
  <c r="K50" i="1"/>
  <c r="I50" i="1"/>
  <c r="F50" i="1"/>
  <c r="J49" i="1"/>
  <c r="I49" i="1"/>
  <c r="H49" i="1"/>
  <c r="G49" i="1"/>
  <c r="F49" i="1"/>
  <c r="K49" i="1" s="1"/>
  <c r="E49" i="1"/>
  <c r="D49" i="1"/>
  <c r="I48" i="1"/>
  <c r="F48" i="1"/>
  <c r="K48" i="1" s="1"/>
  <c r="I47" i="1"/>
  <c r="F47" i="1"/>
  <c r="K47" i="1" s="1"/>
  <c r="I46" i="1"/>
  <c r="F46" i="1"/>
  <c r="K46" i="1" s="1"/>
  <c r="K45" i="1"/>
  <c r="I45" i="1"/>
  <c r="F45" i="1"/>
  <c r="F43" i="1" s="1"/>
  <c r="K43" i="1" s="1"/>
  <c r="I44" i="1"/>
  <c r="F44" i="1"/>
  <c r="K44" i="1" s="1"/>
  <c r="J43" i="1"/>
  <c r="I43" i="1"/>
  <c r="H43" i="1"/>
  <c r="G43" i="1"/>
  <c r="G38" i="1" s="1"/>
  <c r="E43" i="1"/>
  <c r="E38" i="1" s="1"/>
  <c r="D43" i="1"/>
  <c r="I42" i="1"/>
  <c r="F42" i="1"/>
  <c r="K42" i="1" s="1"/>
  <c r="I41" i="1"/>
  <c r="I39" i="1" s="1"/>
  <c r="F41" i="1"/>
  <c r="K41" i="1" s="1"/>
  <c r="K40" i="1"/>
  <c r="I40" i="1"/>
  <c r="F40" i="1"/>
  <c r="J39" i="1"/>
  <c r="H39" i="1"/>
  <c r="G39" i="1"/>
  <c r="F39" i="1"/>
  <c r="E39" i="1"/>
  <c r="D39" i="1"/>
  <c r="J38" i="1"/>
  <c r="I37" i="1"/>
  <c r="I36" i="1" s="1"/>
  <c r="K36" i="1" s="1"/>
  <c r="F37" i="1"/>
  <c r="K37" i="1" s="1"/>
  <c r="J36" i="1"/>
  <c r="H36" i="1"/>
  <c r="G36" i="1"/>
  <c r="F36" i="1"/>
  <c r="E36" i="1"/>
  <c r="D36" i="1"/>
  <c r="I35" i="1"/>
  <c r="F35" i="1"/>
  <c r="K35" i="1" s="1"/>
  <c r="J34" i="1"/>
  <c r="I34" i="1"/>
  <c r="H34" i="1"/>
  <c r="G34" i="1"/>
  <c r="E34" i="1"/>
  <c r="D34" i="1"/>
  <c r="I33" i="1"/>
  <c r="F33" i="1"/>
  <c r="K33" i="1" s="1"/>
  <c r="K32" i="1"/>
  <c r="I32" i="1"/>
  <c r="F32" i="1"/>
  <c r="F30" i="1" s="1"/>
  <c r="I31" i="1"/>
  <c r="I30" i="1" s="1"/>
  <c r="I27" i="1" s="1"/>
  <c r="F31" i="1"/>
  <c r="K31" i="1" s="1"/>
  <c r="J30" i="1"/>
  <c r="H30" i="1"/>
  <c r="G30" i="1"/>
  <c r="G27" i="1" s="1"/>
  <c r="E30" i="1"/>
  <c r="E27" i="1" s="1"/>
  <c r="D30" i="1"/>
  <c r="I29" i="1"/>
  <c r="F29" i="1"/>
  <c r="K29" i="1" s="1"/>
  <c r="J28" i="1"/>
  <c r="I28" i="1"/>
  <c r="H28" i="1"/>
  <c r="G28" i="1"/>
  <c r="E28" i="1"/>
  <c r="D28" i="1"/>
  <c r="J27" i="1"/>
  <c r="H27" i="1"/>
  <c r="D27" i="1"/>
  <c r="I26" i="1"/>
  <c r="I25" i="1" s="1"/>
  <c r="K25" i="1" s="1"/>
  <c r="F26" i="1"/>
  <c r="K26" i="1" s="1"/>
  <c r="J25" i="1"/>
  <c r="H25" i="1"/>
  <c r="G25" i="1"/>
  <c r="G14" i="1" s="1"/>
  <c r="F25" i="1"/>
  <c r="E25" i="1"/>
  <c r="D25" i="1"/>
  <c r="K24" i="1"/>
  <c r="I24" i="1"/>
  <c r="F24" i="1"/>
  <c r="I23" i="1"/>
  <c r="F23" i="1"/>
  <c r="K23" i="1" s="1"/>
  <c r="I22" i="1"/>
  <c r="F22" i="1"/>
  <c r="K22" i="1" s="1"/>
  <c r="I21" i="1"/>
  <c r="K21" i="1" s="1"/>
  <c r="F21" i="1"/>
  <c r="K20" i="1"/>
  <c r="I20" i="1"/>
  <c r="F20" i="1"/>
  <c r="J19" i="1"/>
  <c r="H19" i="1"/>
  <c r="G19" i="1"/>
  <c r="F19" i="1"/>
  <c r="E19" i="1"/>
  <c r="D19" i="1"/>
  <c r="I18" i="1"/>
  <c r="F18" i="1"/>
  <c r="K18" i="1" s="1"/>
  <c r="J17" i="1"/>
  <c r="I17" i="1"/>
  <c r="K17" i="1" s="1"/>
  <c r="H17" i="1"/>
  <c r="G17" i="1"/>
  <c r="F17" i="1"/>
  <c r="E17" i="1"/>
  <c r="D17" i="1"/>
  <c r="I16" i="1"/>
  <c r="F16" i="1"/>
  <c r="K16" i="1" s="1"/>
  <c r="J15" i="1"/>
  <c r="J14" i="1" s="1"/>
  <c r="I15" i="1"/>
  <c r="H15" i="1"/>
  <c r="H14" i="1" s="1"/>
  <c r="G15" i="1"/>
  <c r="E15" i="1"/>
  <c r="D15" i="1"/>
  <c r="D14" i="1" s="1"/>
  <c r="E14" i="1"/>
  <c r="E13" i="1" s="1"/>
  <c r="E120" i="1" l="1"/>
  <c r="H13" i="1"/>
  <c r="H119" i="1"/>
  <c r="D248" i="1"/>
  <c r="D120" i="1"/>
  <c r="D13" i="1"/>
  <c r="D119" i="1"/>
  <c r="J119" i="1"/>
  <c r="J13" i="1"/>
  <c r="K30" i="1"/>
  <c r="I38" i="1"/>
  <c r="K104" i="1"/>
  <c r="K114" i="1"/>
  <c r="F113" i="1"/>
  <c r="K113" i="1" s="1"/>
  <c r="I121" i="1"/>
  <c r="G119" i="1"/>
  <c r="G13" i="1"/>
  <c r="I69" i="1"/>
  <c r="H248" i="1"/>
  <c r="K144" i="1"/>
  <c r="F143" i="1"/>
  <c r="K143" i="1" s="1"/>
  <c r="K212" i="1"/>
  <c r="J249" i="1"/>
  <c r="K312" i="1"/>
  <c r="F311" i="1"/>
  <c r="K311" i="1" s="1"/>
  <c r="K343" i="1"/>
  <c r="K39" i="1"/>
  <c r="K85" i="1"/>
  <c r="E119" i="1"/>
  <c r="F130" i="1"/>
  <c r="K130" i="1" s="1"/>
  <c r="I136" i="1"/>
  <c r="K158" i="1"/>
  <c r="F157" i="1"/>
  <c r="K157" i="1" s="1"/>
  <c r="K160" i="1"/>
  <c r="F159" i="1"/>
  <c r="K159" i="1" s="1"/>
  <c r="K161" i="1"/>
  <c r="K169" i="1"/>
  <c r="F168" i="1"/>
  <c r="K170" i="1"/>
  <c r="J167" i="1"/>
  <c r="J120" i="1" s="1"/>
  <c r="K177" i="1"/>
  <c r="F176" i="1"/>
  <c r="K176" i="1" s="1"/>
  <c r="K178" i="1"/>
  <c r="I192" i="1"/>
  <c r="I189" i="1" s="1"/>
  <c r="I200" i="1"/>
  <c r="K208" i="1"/>
  <c r="F207" i="1"/>
  <c r="K207" i="1" s="1"/>
  <c r="G209" i="1"/>
  <c r="H220" i="1"/>
  <c r="K226" i="1"/>
  <c r="F225" i="1"/>
  <c r="K225" i="1" s="1"/>
  <c r="G227" i="1"/>
  <c r="K253" i="1"/>
  <c r="I251" i="1"/>
  <c r="G250" i="1"/>
  <c r="K266" i="1"/>
  <c r="K276" i="1"/>
  <c r="D273" i="1"/>
  <c r="I299" i="1"/>
  <c r="I292" i="1" s="1"/>
  <c r="I314" i="1"/>
  <c r="I322" i="1"/>
  <c r="I330" i="1"/>
  <c r="K337" i="1"/>
  <c r="F336" i="1"/>
  <c r="K338" i="1"/>
  <c r="I353" i="1"/>
  <c r="H369" i="1"/>
  <c r="H249" i="1" s="1"/>
  <c r="K375" i="1"/>
  <c r="F374" i="1"/>
  <c r="K374" i="1" s="1"/>
  <c r="K376" i="1"/>
  <c r="K387" i="1"/>
  <c r="F386" i="1"/>
  <c r="K386" i="1" s="1"/>
  <c r="K388" i="1"/>
  <c r="I466" i="1"/>
  <c r="I435" i="1" s="1"/>
  <c r="K476" i="1"/>
  <c r="F475" i="1"/>
  <c r="K475" i="1" s="1"/>
  <c r="I562" i="1"/>
  <c r="K609" i="1"/>
  <c r="F608" i="1"/>
  <c r="K632" i="1"/>
  <c r="F631" i="1"/>
  <c r="K672" i="1"/>
  <c r="F671" i="1"/>
  <c r="K671" i="1" s="1"/>
  <c r="K142" i="1"/>
  <c r="F141" i="1"/>
  <c r="K230" i="1"/>
  <c r="K289" i="1"/>
  <c r="F288" i="1"/>
  <c r="K288" i="1" s="1"/>
  <c r="K350" i="1"/>
  <c r="F349" i="1"/>
  <c r="K349" i="1" s="1"/>
  <c r="F15" i="1"/>
  <c r="F28" i="1"/>
  <c r="K53" i="1"/>
  <c r="F61" i="1"/>
  <c r="K61" i="1" s="1"/>
  <c r="F70" i="1"/>
  <c r="F80" i="1"/>
  <c r="K80" i="1" s="1"/>
  <c r="F88" i="1"/>
  <c r="K88" i="1" s="1"/>
  <c r="K95" i="1"/>
  <c r="K106" i="1"/>
  <c r="F111" i="1"/>
  <c r="F122" i="1"/>
  <c r="F128" i="1"/>
  <c r="K128" i="1" s="1"/>
  <c r="K135" i="1"/>
  <c r="F134" i="1"/>
  <c r="K134" i="1" s="1"/>
  <c r="K136" i="1"/>
  <c r="E148" i="1"/>
  <c r="E248" i="1" s="1"/>
  <c r="K191" i="1"/>
  <c r="F190" i="1"/>
  <c r="K192" i="1"/>
  <c r="K199" i="1"/>
  <c r="F198" i="1"/>
  <c r="K198" i="1" s="1"/>
  <c r="K200" i="1"/>
  <c r="K252" i="1"/>
  <c r="F251" i="1"/>
  <c r="K298" i="1"/>
  <c r="F297" i="1"/>
  <c r="K297" i="1" s="1"/>
  <c r="K299" i="1"/>
  <c r="K314" i="1"/>
  <c r="K321" i="1"/>
  <c r="F320" i="1"/>
  <c r="K320" i="1" s="1"/>
  <c r="K322" i="1"/>
  <c r="K329" i="1"/>
  <c r="F328" i="1"/>
  <c r="K328" i="1" s="1"/>
  <c r="K330" i="1"/>
  <c r="I369" i="1"/>
  <c r="K511" i="1"/>
  <c r="F510" i="1"/>
  <c r="K510" i="1" s="1"/>
  <c r="K559" i="1"/>
  <c r="F558" i="1"/>
  <c r="K625" i="1"/>
  <c r="F624" i="1"/>
  <c r="K624" i="1" s="1"/>
  <c r="H120" i="1"/>
  <c r="K281" i="1"/>
  <c r="F280" i="1"/>
  <c r="K280" i="1" s="1"/>
  <c r="K342" i="1"/>
  <c r="F341" i="1"/>
  <c r="K341" i="1" s="1"/>
  <c r="K424" i="1"/>
  <c r="F421" i="1"/>
  <c r="K421" i="1" s="1"/>
  <c r="K459" i="1"/>
  <c r="F458" i="1"/>
  <c r="K519" i="1"/>
  <c r="F518" i="1"/>
  <c r="F34" i="1"/>
  <c r="K34" i="1" s="1"/>
  <c r="I19" i="1"/>
  <c r="I14" i="1" s="1"/>
  <c r="I125" i="1"/>
  <c r="K125" i="1" s="1"/>
  <c r="K150" i="1"/>
  <c r="F149" i="1"/>
  <c r="K152" i="1"/>
  <c r="F151" i="1"/>
  <c r="K151" i="1" s="1"/>
  <c r="K153" i="1"/>
  <c r="G167" i="1"/>
  <c r="G248" i="1" s="1"/>
  <c r="K210" i="1"/>
  <c r="H209" i="1"/>
  <c r="K217" i="1"/>
  <c r="F216" i="1"/>
  <c r="K216" i="1" s="1"/>
  <c r="K218" i="1"/>
  <c r="K228" i="1"/>
  <c r="H227" i="1"/>
  <c r="K235" i="1"/>
  <c r="F234" i="1"/>
  <c r="K234" i="1" s="1"/>
  <c r="K236" i="1"/>
  <c r="I243" i="1"/>
  <c r="I227" i="1" s="1"/>
  <c r="E250" i="1"/>
  <c r="E249" i="1" s="1"/>
  <c r="I259" i="1"/>
  <c r="K259" i="1" s="1"/>
  <c r="I274" i="1"/>
  <c r="K274" i="1" s="1"/>
  <c r="I282" i="1"/>
  <c r="K282" i="1" s="1"/>
  <c r="I290" i="1"/>
  <c r="K290" i="1" s="1"/>
  <c r="D292" i="1"/>
  <c r="K316" i="1"/>
  <c r="D313" i="1"/>
  <c r="D249" i="1" s="1"/>
  <c r="D332" i="1"/>
  <c r="D434" i="1" s="1"/>
  <c r="I343" i="1"/>
  <c r="I351" i="1"/>
  <c r="K351" i="1" s="1"/>
  <c r="K358" i="1"/>
  <c r="F357" i="1"/>
  <c r="K359" i="1"/>
  <c r="K366" i="1"/>
  <c r="F365" i="1"/>
  <c r="K365" i="1" s="1"/>
  <c r="K367" i="1"/>
  <c r="E369" i="1"/>
  <c r="E434" i="1" s="1"/>
  <c r="K382" i="1"/>
  <c r="K442" i="1"/>
  <c r="F441" i="1"/>
  <c r="I560" i="1"/>
  <c r="D525" i="1"/>
  <c r="I610" i="1"/>
  <c r="H751" i="1"/>
  <c r="K403" i="1"/>
  <c r="F402" i="1"/>
  <c r="K402" i="1" s="1"/>
  <c r="K406" i="1"/>
  <c r="F405" i="1"/>
  <c r="K407" i="1"/>
  <c r="K418" i="1"/>
  <c r="F417" i="1"/>
  <c r="K417" i="1" s="1"/>
  <c r="H560" i="1"/>
  <c r="H435" i="1"/>
  <c r="K450" i="1"/>
  <c r="F449" i="1"/>
  <c r="K449" i="1" s="1"/>
  <c r="F481" i="1"/>
  <c r="K481" i="1" s="1"/>
  <c r="K483" i="1"/>
  <c r="K526" i="1"/>
  <c r="K543" i="1"/>
  <c r="F542" i="1"/>
  <c r="H562" i="1"/>
  <c r="K592" i="1"/>
  <c r="F591" i="1"/>
  <c r="K600" i="1"/>
  <c r="F599" i="1"/>
  <c r="K599" i="1" s="1"/>
  <c r="K640" i="1"/>
  <c r="F639" i="1"/>
  <c r="K639" i="1" s="1"/>
  <c r="K750" i="1"/>
  <c r="F749" i="1"/>
  <c r="K915" i="1"/>
  <c r="F914" i="1"/>
  <c r="K914" i="1" s="1"/>
  <c r="K927" i="1"/>
  <c r="I926" i="1"/>
  <c r="I923" i="1" s="1"/>
  <c r="G404" i="1"/>
  <c r="G434" i="1" s="1"/>
  <c r="G560" i="1"/>
  <c r="G435" i="1"/>
  <c r="D560" i="1"/>
  <c r="D435" i="1"/>
  <c r="I490" i="1"/>
  <c r="K499" i="1"/>
  <c r="F498" i="1"/>
  <c r="I525" i="1"/>
  <c r="K533" i="1"/>
  <c r="F532" i="1"/>
  <c r="K532" i="1" s="1"/>
  <c r="G562" i="1"/>
  <c r="D562" i="1"/>
  <c r="J593" i="1"/>
  <c r="J679" i="1" s="1"/>
  <c r="K648" i="1"/>
  <c r="F647" i="1"/>
  <c r="K647" i="1" s="1"/>
  <c r="K733" i="1"/>
  <c r="F732" i="1"/>
  <c r="K789" i="1"/>
  <c r="I788" i="1"/>
  <c r="I781" i="1" s="1"/>
  <c r="I752" i="1" s="1"/>
  <c r="F165" i="1"/>
  <c r="K165" i="1" s="1"/>
  <c r="F174" i="1"/>
  <c r="K174" i="1" s="1"/>
  <c r="F182" i="1"/>
  <c r="K182" i="1" s="1"/>
  <c r="F196" i="1"/>
  <c r="K196" i="1" s="1"/>
  <c r="F205" i="1"/>
  <c r="F214" i="1"/>
  <c r="K214" i="1" s="1"/>
  <c r="F223" i="1"/>
  <c r="F232" i="1"/>
  <c r="K232" i="1" s="1"/>
  <c r="F240" i="1"/>
  <c r="K240" i="1" s="1"/>
  <c r="F256" i="1"/>
  <c r="K256" i="1" s="1"/>
  <c r="F263" i="1"/>
  <c r="K263" i="1" s="1"/>
  <c r="F270" i="1"/>
  <c r="K270" i="1" s="1"/>
  <c r="F278" i="1"/>
  <c r="K278" i="1" s="1"/>
  <c r="F286" i="1"/>
  <c r="K286" i="1" s="1"/>
  <c r="F295" i="1"/>
  <c r="F303" i="1"/>
  <c r="K303" i="1" s="1"/>
  <c r="F309" i="1"/>
  <c r="K309" i="1" s="1"/>
  <c r="F318" i="1"/>
  <c r="K318" i="1" s="1"/>
  <c r="F326" i="1"/>
  <c r="K326" i="1" s="1"/>
  <c r="F347" i="1"/>
  <c r="K347" i="1" s="1"/>
  <c r="F363" i="1"/>
  <c r="K363" i="1" s="1"/>
  <c r="F372" i="1"/>
  <c r="F393" i="1"/>
  <c r="K396" i="1"/>
  <c r="F395" i="1"/>
  <c r="K395" i="1" s="1"/>
  <c r="K411" i="1"/>
  <c r="F410" i="1"/>
  <c r="K410" i="1" s="1"/>
  <c r="K413" i="1"/>
  <c r="F412" i="1"/>
  <c r="K412" i="1" s="1"/>
  <c r="E436" i="1"/>
  <c r="K468" i="1"/>
  <c r="F467" i="1"/>
  <c r="K470" i="1"/>
  <c r="J466" i="1"/>
  <c r="J560" i="1" s="1"/>
  <c r="K484" i="1"/>
  <c r="F485" i="1"/>
  <c r="K485" i="1" s="1"/>
  <c r="K489" i="1"/>
  <c r="F502" i="1"/>
  <c r="K502" i="1" s="1"/>
  <c r="K504" i="1"/>
  <c r="K506" i="1"/>
  <c r="K550" i="1"/>
  <c r="F549" i="1"/>
  <c r="K549" i="1" s="1"/>
  <c r="K551" i="1"/>
  <c r="K554" i="1"/>
  <c r="K553" i="1"/>
  <c r="K569" i="1"/>
  <c r="F568" i="1"/>
  <c r="K568" i="1" s="1"/>
  <c r="K575" i="1"/>
  <c r="F574" i="1"/>
  <c r="K574" i="1" s="1"/>
  <c r="K577" i="1"/>
  <c r="K583" i="1"/>
  <c r="F582" i="1"/>
  <c r="K585" i="1"/>
  <c r="K595" i="1"/>
  <c r="G593" i="1"/>
  <c r="G610" i="1"/>
  <c r="K617" i="1"/>
  <c r="F616" i="1"/>
  <c r="K616" i="1" s="1"/>
  <c r="K619" i="1"/>
  <c r="E630" i="1"/>
  <c r="E679" i="1" s="1"/>
  <c r="G630" i="1"/>
  <c r="F419" i="1"/>
  <c r="K419" i="1" s="1"/>
  <c r="F425" i="1"/>
  <c r="K425" i="1" s="1"/>
  <c r="F443" i="1"/>
  <c r="K443" i="1" s="1"/>
  <c r="F451" i="1"/>
  <c r="K451" i="1" s="1"/>
  <c r="F460" i="1"/>
  <c r="K460" i="1" s="1"/>
  <c r="F469" i="1"/>
  <c r="K469" i="1" s="1"/>
  <c r="F477" i="1"/>
  <c r="K477" i="1" s="1"/>
  <c r="F505" i="1"/>
  <c r="K505" i="1" s="1"/>
  <c r="F512" i="1"/>
  <c r="K512" i="1" s="1"/>
  <c r="F520" i="1"/>
  <c r="K520" i="1" s="1"/>
  <c r="K527" i="1"/>
  <c r="F534" i="1"/>
  <c r="K534" i="1" s="1"/>
  <c r="F544" i="1"/>
  <c r="K544" i="1" s="1"/>
  <c r="F563" i="1"/>
  <c r="F576" i="1"/>
  <c r="K576" i="1" s="1"/>
  <c r="F584" i="1"/>
  <c r="K584" i="1" s="1"/>
  <c r="F594" i="1"/>
  <c r="F601" i="1"/>
  <c r="K601" i="1" s="1"/>
  <c r="F611" i="1"/>
  <c r="F618" i="1"/>
  <c r="K618" i="1" s="1"/>
  <c r="F626" i="1"/>
  <c r="K626" i="1" s="1"/>
  <c r="F633" i="1"/>
  <c r="K633" i="1" s="1"/>
  <c r="F641" i="1"/>
  <c r="K641" i="1" s="1"/>
  <c r="F650" i="1"/>
  <c r="K657" i="1"/>
  <c r="F656" i="1"/>
  <c r="K656" i="1" s="1"/>
  <c r="G680" i="1"/>
  <c r="G751" i="1"/>
  <c r="I706" i="1"/>
  <c r="I681" i="1" s="1"/>
  <c r="K720" i="1"/>
  <c r="F716" i="1"/>
  <c r="K716" i="1" s="1"/>
  <c r="H729" i="1"/>
  <c r="H680" i="1" s="1"/>
  <c r="K735" i="1"/>
  <c r="K754" i="1"/>
  <c r="G846" i="1"/>
  <c r="G752" i="1"/>
  <c r="K760" i="1"/>
  <c r="D752" i="1"/>
  <c r="K804" i="1"/>
  <c r="I803" i="1"/>
  <c r="I796" i="1" s="1"/>
  <c r="K819" i="1"/>
  <c r="F818" i="1"/>
  <c r="K818" i="1" s="1"/>
  <c r="E941" i="1"/>
  <c r="E882" i="1"/>
  <c r="E660" i="1"/>
  <c r="J680" i="1"/>
  <c r="J751" i="1"/>
  <c r="K707" i="1"/>
  <c r="F706" i="1"/>
  <c r="K706" i="1" s="1"/>
  <c r="K712" i="1"/>
  <c r="K717" i="1"/>
  <c r="K726" i="1"/>
  <c r="D729" i="1"/>
  <c r="D680" i="1" s="1"/>
  <c r="K741" i="1"/>
  <c r="F740" i="1"/>
  <c r="K740" i="1" s="1"/>
  <c r="K743" i="1"/>
  <c r="E751" i="1"/>
  <c r="K755" i="1"/>
  <c r="D796" i="1"/>
  <c r="I815" i="1"/>
  <c r="E847" i="1"/>
  <c r="I848" i="1"/>
  <c r="K907" i="1"/>
  <c r="F906" i="1"/>
  <c r="K906" i="1" s="1"/>
  <c r="K658" i="1"/>
  <c r="K664" i="1"/>
  <c r="F663" i="1"/>
  <c r="K666" i="1"/>
  <c r="J660" i="1"/>
  <c r="J561" i="1" s="1"/>
  <c r="D751" i="1"/>
  <c r="K683" i="1"/>
  <c r="F682" i="1"/>
  <c r="K685" i="1"/>
  <c r="K693" i="1"/>
  <c r="K694" i="1"/>
  <c r="K698" i="1"/>
  <c r="K721" i="1"/>
  <c r="I729" i="1"/>
  <c r="F757" i="1"/>
  <c r="K759" i="1"/>
  <c r="K766" i="1"/>
  <c r="F765" i="1"/>
  <c r="K765" i="1" s="1"/>
  <c r="K767" i="1"/>
  <c r="K774" i="1"/>
  <c r="F773" i="1"/>
  <c r="K773" i="1" s="1"/>
  <c r="K775" i="1"/>
  <c r="D847" i="1"/>
  <c r="G941" i="1"/>
  <c r="G882" i="1"/>
  <c r="F665" i="1"/>
  <c r="K665" i="1" s="1"/>
  <c r="F673" i="1"/>
  <c r="K673" i="1" s="1"/>
  <c r="F684" i="1"/>
  <c r="K684" i="1" s="1"/>
  <c r="F725" i="1"/>
  <c r="K725" i="1" s="1"/>
  <c r="F742" i="1"/>
  <c r="K742" i="1" s="1"/>
  <c r="J846" i="1"/>
  <c r="K827" i="1"/>
  <c r="F826" i="1"/>
  <c r="K826" i="1" s="1"/>
  <c r="K828" i="1"/>
  <c r="K836" i="1"/>
  <c r="F835" i="1"/>
  <c r="K837" i="1"/>
  <c r="K845" i="1"/>
  <c r="F844" i="1"/>
  <c r="K844" i="1" s="1"/>
  <c r="K850" i="1"/>
  <c r="J848" i="1"/>
  <c r="K864" i="1"/>
  <c r="F863" i="1"/>
  <c r="K865" i="1"/>
  <c r="K890" i="1"/>
  <c r="F889" i="1"/>
  <c r="K889" i="1" s="1"/>
  <c r="K891" i="1"/>
  <c r="K898" i="1"/>
  <c r="F897" i="1"/>
  <c r="K897" i="1" s="1"/>
  <c r="K899" i="1"/>
  <c r="K917" i="1"/>
  <c r="H941" i="1"/>
  <c r="K787" i="1"/>
  <c r="F786" i="1"/>
  <c r="K786" i="1" s="1"/>
  <c r="K788" i="1"/>
  <c r="K802" i="1"/>
  <c r="F801" i="1"/>
  <c r="K801" i="1" s="1"/>
  <c r="K803" i="1"/>
  <c r="K810" i="1"/>
  <c r="F809" i="1"/>
  <c r="K809" i="1" s="1"/>
  <c r="K811" i="1"/>
  <c r="F853" i="1"/>
  <c r="K853" i="1" s="1"/>
  <c r="K855" i="1"/>
  <c r="K871" i="1"/>
  <c r="F870" i="1"/>
  <c r="K870" i="1" s="1"/>
  <c r="K872" i="1"/>
  <c r="K880" i="1"/>
  <c r="F879" i="1"/>
  <c r="K879" i="1" s="1"/>
  <c r="J941" i="1"/>
  <c r="J882" i="1"/>
  <c r="K925" i="1"/>
  <c r="F924" i="1"/>
  <c r="K926" i="1"/>
  <c r="K934" i="1"/>
  <c r="F933" i="1"/>
  <c r="K935" i="1"/>
  <c r="D846" i="1"/>
  <c r="H846" i="1"/>
  <c r="F763" i="1"/>
  <c r="F771" i="1"/>
  <c r="K771" i="1" s="1"/>
  <c r="F792" i="1"/>
  <c r="K792" i="1" s="1"/>
  <c r="K794" i="1"/>
  <c r="K812" i="1"/>
  <c r="E815" i="1"/>
  <c r="E846" i="1" s="1"/>
  <c r="D881" i="1"/>
  <c r="G881" i="1"/>
  <c r="G847" i="1"/>
  <c r="K873" i="1"/>
  <c r="I884" i="1"/>
  <c r="I883" i="1" s="1"/>
  <c r="D882" i="1"/>
  <c r="I908" i="1"/>
  <c r="I901" i="1" s="1"/>
  <c r="F928" i="1"/>
  <c r="K928" i="1" s="1"/>
  <c r="K936" i="1"/>
  <c r="F937" i="1"/>
  <c r="K937" i="1" s="1"/>
  <c r="F849" i="1"/>
  <c r="F856" i="1"/>
  <c r="K856" i="1" s="1"/>
  <c r="F784" i="1"/>
  <c r="F799" i="1"/>
  <c r="F807" i="1"/>
  <c r="K807" i="1" s="1"/>
  <c r="F816" i="1"/>
  <c r="F832" i="1"/>
  <c r="K832" i="1" s="1"/>
  <c r="F842" i="1"/>
  <c r="K842" i="1" s="1"/>
  <c r="F877" i="1"/>
  <c r="F887" i="1"/>
  <c r="F895" i="1"/>
  <c r="K895" i="1" s="1"/>
  <c r="F912" i="1"/>
  <c r="K912" i="1" s="1"/>
  <c r="F921" i="1"/>
  <c r="I680" i="1" l="1"/>
  <c r="I751" i="1"/>
  <c r="F762" i="1"/>
  <c r="K762" i="1" s="1"/>
  <c r="K763" i="1"/>
  <c r="I847" i="1"/>
  <c r="I881" i="1"/>
  <c r="K563" i="1"/>
  <c r="F562" i="1"/>
  <c r="K122" i="1"/>
  <c r="F121" i="1"/>
  <c r="I248" i="1"/>
  <c r="I120" i="1"/>
  <c r="F796" i="1"/>
  <c r="K796" i="1" s="1"/>
  <c r="K799" i="1"/>
  <c r="K682" i="1"/>
  <c r="F681" i="1"/>
  <c r="K908" i="1"/>
  <c r="K594" i="1"/>
  <c r="F593" i="1"/>
  <c r="K593" i="1" s="1"/>
  <c r="E435" i="1"/>
  <c r="E560" i="1"/>
  <c r="K372" i="1"/>
  <c r="F369" i="1"/>
  <c r="K369" i="1" s="1"/>
  <c r="K732" i="1"/>
  <c r="F729" i="1"/>
  <c r="K729" i="1" s="1"/>
  <c r="K591" i="1"/>
  <c r="F588" i="1"/>
  <c r="K588" i="1" s="1"/>
  <c r="F313" i="1"/>
  <c r="K518" i="1"/>
  <c r="F517" i="1"/>
  <c r="K517" i="1" s="1"/>
  <c r="K190" i="1"/>
  <c r="F189" i="1"/>
  <c r="K189" i="1" s="1"/>
  <c r="K111" i="1"/>
  <c r="F110" i="1"/>
  <c r="K110" i="1" s="1"/>
  <c r="K28" i="1"/>
  <c r="F27" i="1"/>
  <c r="K27" i="1" s="1"/>
  <c r="F140" i="1"/>
  <c r="K140" i="1" s="1"/>
  <c r="K141" i="1"/>
  <c r="K631" i="1"/>
  <c r="F630" i="1"/>
  <c r="K630" i="1" s="1"/>
  <c r="I679" i="1"/>
  <c r="I561" i="1"/>
  <c r="H434" i="1"/>
  <c r="H942" i="1" s="1"/>
  <c r="G249" i="1"/>
  <c r="J435" i="1"/>
  <c r="G120" i="1"/>
  <c r="F38" i="1"/>
  <c r="K38" i="1" s="1"/>
  <c r="F874" i="1"/>
  <c r="K874" i="1" s="1"/>
  <c r="K877" i="1"/>
  <c r="K393" i="1"/>
  <c r="F392" i="1"/>
  <c r="K392" i="1" s="1"/>
  <c r="F525" i="1"/>
  <c r="K525" i="1" s="1"/>
  <c r="I941" i="1"/>
  <c r="I882" i="1"/>
  <c r="J881" i="1"/>
  <c r="J847" i="1"/>
  <c r="F839" i="1"/>
  <c r="K839" i="1" s="1"/>
  <c r="F753" i="1"/>
  <c r="K757" i="1"/>
  <c r="K663" i="1"/>
  <c r="F660" i="1"/>
  <c r="K660" i="1" s="1"/>
  <c r="K650" i="1"/>
  <c r="F649" i="1"/>
  <c r="K649" i="1" s="1"/>
  <c r="F204" i="1"/>
  <c r="K204" i="1" s="1"/>
  <c r="K205" i="1"/>
  <c r="D679" i="1"/>
  <c r="D942" i="1" s="1"/>
  <c r="D561" i="1"/>
  <c r="K542" i="1"/>
  <c r="F541" i="1"/>
  <c r="K541" i="1" s="1"/>
  <c r="K441" i="1"/>
  <c r="F436" i="1"/>
  <c r="K357" i="1"/>
  <c r="F353" i="1"/>
  <c r="K353" i="1" s="1"/>
  <c r="I332" i="1"/>
  <c r="I434" i="1" s="1"/>
  <c r="I273" i="1"/>
  <c r="E752" i="1"/>
  <c r="K70" i="1"/>
  <c r="F69" i="1"/>
  <c r="K69" i="1" s="1"/>
  <c r="K15" i="1"/>
  <c r="F14" i="1"/>
  <c r="K243" i="1"/>
  <c r="F273" i="1"/>
  <c r="K273" i="1" s="1"/>
  <c r="I250" i="1"/>
  <c r="K168" i="1"/>
  <c r="F167" i="1"/>
  <c r="K167" i="1" s="1"/>
  <c r="K884" i="1"/>
  <c r="F84" i="1"/>
  <c r="K84" i="1" s="1"/>
  <c r="K921" i="1"/>
  <c r="F918" i="1"/>
  <c r="K918" i="1" s="1"/>
  <c r="K849" i="1"/>
  <c r="F848" i="1"/>
  <c r="K933" i="1"/>
  <c r="F932" i="1"/>
  <c r="K932" i="1" s="1"/>
  <c r="K863" i="1"/>
  <c r="F862" i="1"/>
  <c r="K862" i="1" s="1"/>
  <c r="K835" i="1"/>
  <c r="F834" i="1"/>
  <c r="K834" i="1" s="1"/>
  <c r="F292" i="1"/>
  <c r="K292" i="1" s="1"/>
  <c r="K295" i="1"/>
  <c r="K223" i="1"/>
  <c r="F220" i="1"/>
  <c r="K220" i="1" s="1"/>
  <c r="F148" i="1"/>
  <c r="K148" i="1" s="1"/>
  <c r="K149" i="1"/>
  <c r="J248" i="1"/>
  <c r="J942" i="1" s="1"/>
  <c r="F781" i="1"/>
  <c r="K781" i="1" s="1"/>
  <c r="K784" i="1"/>
  <c r="F883" i="1"/>
  <c r="K887" i="1"/>
  <c r="F815" i="1"/>
  <c r="K815" i="1" s="1"/>
  <c r="K816" i="1"/>
  <c r="K924" i="1"/>
  <c r="F923" i="1"/>
  <c r="K923" i="1" s="1"/>
  <c r="F901" i="1"/>
  <c r="K901" i="1" s="1"/>
  <c r="K611" i="1"/>
  <c r="F610" i="1"/>
  <c r="K610" i="1" s="1"/>
  <c r="E561" i="1"/>
  <c r="K582" i="1"/>
  <c r="F579" i="1"/>
  <c r="K579" i="1" s="1"/>
  <c r="K467" i="1"/>
  <c r="F466" i="1"/>
  <c r="K466" i="1" s="1"/>
  <c r="I846" i="1"/>
  <c r="G679" i="1"/>
  <c r="G561" i="1"/>
  <c r="K498" i="1"/>
  <c r="F490" i="1"/>
  <c r="K490" i="1" s="1"/>
  <c r="K749" i="1"/>
  <c r="F746" i="1"/>
  <c r="K746" i="1" s="1"/>
  <c r="H561" i="1"/>
  <c r="H679" i="1"/>
  <c r="K405" i="1"/>
  <c r="F404" i="1"/>
  <c r="I13" i="1"/>
  <c r="I119" i="1"/>
  <c r="K458" i="1"/>
  <c r="F455" i="1"/>
  <c r="K455" i="1" s="1"/>
  <c r="K558" i="1"/>
  <c r="F553" i="1"/>
  <c r="K552" i="1" s="1"/>
  <c r="K251" i="1"/>
  <c r="F250" i="1"/>
  <c r="F227" i="1"/>
  <c r="K227" i="1" s="1"/>
  <c r="K608" i="1"/>
  <c r="F607" i="1"/>
  <c r="K607" i="1" s="1"/>
  <c r="K336" i="1"/>
  <c r="F332" i="1"/>
  <c r="K332" i="1" s="1"/>
  <c r="I313" i="1"/>
  <c r="E942" i="1"/>
  <c r="F209" i="1"/>
  <c r="K209" i="1" s="1"/>
  <c r="G942" i="1"/>
  <c r="K19" i="1"/>
  <c r="K250" i="1" l="1"/>
  <c r="F249" i="1"/>
  <c r="K404" i="1"/>
  <c r="F434" i="1"/>
  <c r="K434" i="1" s="1"/>
  <c r="F941" i="1"/>
  <c r="K941" i="1" s="1"/>
  <c r="K883" i="1"/>
  <c r="F882" i="1"/>
  <c r="K882" i="1" s="1"/>
  <c r="K848" i="1"/>
  <c r="F881" i="1"/>
  <c r="K881" i="1" s="1"/>
  <c r="F847" i="1"/>
  <c r="K847" i="1" s="1"/>
  <c r="I249" i="1"/>
  <c r="F560" i="1"/>
  <c r="K560" i="1" s="1"/>
  <c r="K436" i="1"/>
  <c r="F435" i="1"/>
  <c r="K435" i="1" s="1"/>
  <c r="F248" i="1"/>
  <c r="K248" i="1" s="1"/>
  <c r="K121" i="1"/>
  <c r="F120" i="1"/>
  <c r="K120" i="1" s="1"/>
  <c r="K14" i="1"/>
  <c r="F119" i="1"/>
  <c r="F13" i="1"/>
  <c r="K13" i="1" s="1"/>
  <c r="F846" i="1"/>
  <c r="K846" i="1" s="1"/>
  <c r="K753" i="1"/>
  <c r="F752" i="1"/>
  <c r="K752" i="1" s="1"/>
  <c r="I942" i="1"/>
  <c r="K313" i="1"/>
  <c r="K681" i="1"/>
  <c r="F680" i="1"/>
  <c r="K680" i="1" s="1"/>
  <c r="F751" i="1"/>
  <c r="K751" i="1" s="1"/>
  <c r="F679" i="1"/>
  <c r="K679" i="1" s="1"/>
  <c r="K562" i="1"/>
  <c r="F561" i="1"/>
  <c r="K561" i="1" s="1"/>
  <c r="F942" i="1" l="1"/>
  <c r="K119" i="1"/>
  <c r="K942" i="1" s="1"/>
  <c r="K249" i="1"/>
</calcChain>
</file>

<file path=xl/sharedStrings.xml><?xml version="1.0" encoding="utf-8"?>
<sst xmlns="http://schemas.openxmlformats.org/spreadsheetml/2006/main" count="949" uniqueCount="688">
  <si>
    <t>Cuenta Pública 2021</t>
  </si>
  <si>
    <t>Estado Analítico del Ejercicio del Presupuesto de Egresos
Clasificación por Objeto del Gasto (Capítulo y Concepto)</t>
  </si>
  <si>
    <t>(Cifras en Pesos)</t>
  </si>
  <si>
    <r>
      <t xml:space="preserve">Entidad Municipal: SISTEMA MUNICIPAL DIF DE AMANALCO </t>
    </r>
    <r>
      <rPr>
        <sz val="8"/>
        <rFont val="Lato"/>
        <family val="2"/>
      </rPr>
      <t>(1)</t>
    </r>
  </si>
  <si>
    <t xml:space="preserve">Del 01 de enero al 31 de diciembre de 2021 (2) </t>
  </si>
  <si>
    <r>
      <t xml:space="preserve">Cuenta  </t>
    </r>
    <r>
      <rPr>
        <sz val="5"/>
        <rFont val="Lato"/>
        <family val="2"/>
      </rPr>
      <t xml:space="preserve">
</t>
    </r>
    <r>
      <rPr>
        <sz val="8"/>
        <rFont val="Lato"/>
        <family val="2"/>
      </rPr>
      <t>(3)</t>
    </r>
  </si>
  <si>
    <t>Concepto
(4)</t>
  </si>
  <si>
    <t xml:space="preserve">Egresos
</t>
  </si>
  <si>
    <r>
      <t xml:space="preserve">Subejercicio
</t>
    </r>
    <r>
      <rPr>
        <sz val="8"/>
        <rFont val="Lato"/>
        <family val="2"/>
      </rPr>
      <t>(12)</t>
    </r>
  </si>
  <si>
    <r>
      <t xml:space="preserve">Aprobado 
</t>
    </r>
    <r>
      <rPr>
        <sz val="8"/>
        <rFont val="Lato"/>
        <family val="2"/>
      </rPr>
      <t>(5)</t>
    </r>
  </si>
  <si>
    <r>
      <t xml:space="preserve">Ampliaciones/ Reducciones
</t>
    </r>
    <r>
      <rPr>
        <sz val="8"/>
        <rFont val="Lato"/>
        <family val="2"/>
      </rPr>
      <t>(6)</t>
    </r>
  </si>
  <si>
    <r>
      <t>Modificado</t>
    </r>
    <r>
      <rPr>
        <b/>
        <sz val="5"/>
        <rFont val="Lato"/>
        <family val="2"/>
      </rPr>
      <t xml:space="preserve">
</t>
    </r>
    <r>
      <rPr>
        <sz val="8"/>
        <rFont val="Lato"/>
        <family val="2"/>
      </rPr>
      <t>(7)</t>
    </r>
  </si>
  <si>
    <r>
      <t xml:space="preserve">Comprometido 
</t>
    </r>
    <r>
      <rPr>
        <sz val="8"/>
        <rFont val="Lato"/>
        <family val="2"/>
      </rPr>
      <t>(8)</t>
    </r>
  </si>
  <si>
    <r>
      <t xml:space="preserve">Devengado 
</t>
    </r>
    <r>
      <rPr>
        <b/>
        <sz val="5"/>
        <rFont val="Lato"/>
        <family val="2"/>
      </rPr>
      <t xml:space="preserve"> </t>
    </r>
    <r>
      <rPr>
        <sz val="8"/>
        <rFont val="Lato"/>
        <family val="2"/>
      </rPr>
      <t>(9)</t>
    </r>
  </si>
  <si>
    <r>
      <t xml:space="preserve">Ejercido 
</t>
    </r>
    <r>
      <rPr>
        <b/>
        <sz val="5"/>
        <rFont val="Lato"/>
        <family val="2"/>
      </rPr>
      <t xml:space="preserve"> </t>
    </r>
    <r>
      <rPr>
        <sz val="8"/>
        <rFont val="Lato"/>
        <family val="2"/>
      </rPr>
      <t>(10)</t>
    </r>
  </si>
  <si>
    <r>
      <t xml:space="preserve"> Pagado 
</t>
    </r>
    <r>
      <rPr>
        <sz val="8"/>
        <rFont val="Lato"/>
        <family val="2"/>
      </rPr>
      <t>(11)</t>
    </r>
  </si>
  <si>
    <t>Servicios Personales</t>
  </si>
  <si>
    <t>Remuneraciones al Personal de Carácter Permanente</t>
  </si>
  <si>
    <t>Dietas</t>
  </si>
  <si>
    <t>Haberes</t>
  </si>
  <si>
    <t>Sueldos Base al Personal Permanente</t>
  </si>
  <si>
    <t>Sueldo Base</t>
  </si>
  <si>
    <t>Otro Sueldo Magisterio</t>
  </si>
  <si>
    <t>Hora Clase</t>
  </si>
  <si>
    <t>Carrera Magisterial</t>
  </si>
  <si>
    <t>Carrera Docente</t>
  </si>
  <si>
    <t>Remuneraciones por Adscripción Laboral en el Extranjero</t>
  </si>
  <si>
    <t>Remuneraciones al Personal de Carácter Transitorio</t>
  </si>
  <si>
    <t>Honorarios Asimilables a Salarios</t>
  </si>
  <si>
    <t>Honorarios Asimilables al Salario</t>
  </si>
  <si>
    <t>Sueldos Base al Personal Eventual</t>
  </si>
  <si>
    <t>Sueldo por Interinato</t>
  </si>
  <si>
    <t>Sueldos y Salarios Compactados al Personal Eventual</t>
  </si>
  <si>
    <t>.,</t>
  </si>
  <si>
    <t>Becas para Médicos Residentes</t>
  </si>
  <si>
    <t>Retribuciones por Servicios de Carácter Social</t>
  </si>
  <si>
    <t>Compensación por Servicio Social</t>
  </si>
  <si>
    <t>Retribución a los Representantes de los Trabajadores y de los Patrones en la Junta de Conciliación y Arbitraje</t>
  </si>
  <si>
    <t>Compensación a Representante</t>
  </si>
  <si>
    <t>Remuneraciones Adicionales y Especiales</t>
  </si>
  <si>
    <t>Primas por Años de Servicio Efectivos Prestados</t>
  </si>
  <si>
    <t>Prima por Años de Servicio</t>
  </si>
  <si>
    <t>Prima de Antigüedad</t>
  </si>
  <si>
    <t>Prima Adicional por Permanencia en el Servicio</t>
  </si>
  <si>
    <t>Primas de Vacaciones, Dominical y Gratificación de fin de año</t>
  </si>
  <si>
    <t>Prima Vacacional</t>
  </si>
  <si>
    <t>Aguinaldo</t>
  </si>
  <si>
    <t>Aguinaldo de Eventuales</t>
  </si>
  <si>
    <t>Vacaciones no Disfrutadas por Finiquito</t>
  </si>
  <si>
    <t>Prima Dominical</t>
  </si>
  <si>
    <t>Horas Extraordinarias</t>
  </si>
  <si>
    <t>Remuneraciones por Horas Extraordinarias</t>
  </si>
  <si>
    <t>Compensaciones</t>
  </si>
  <si>
    <t>Compensación</t>
  </si>
  <si>
    <t>Compensación por Servicios Especiales</t>
  </si>
  <si>
    <t>Compensación por Riesgo Profesional</t>
  </si>
  <si>
    <t>Compensación por Retabulación</t>
  </si>
  <si>
    <t>Gratificación</t>
  </si>
  <si>
    <t>Gratificación por Convenio</t>
  </si>
  <si>
    <t>Gratificación por Productividad</t>
  </si>
  <si>
    <t>Labores Docentes</t>
  </si>
  <si>
    <t>Estudios Superiores</t>
  </si>
  <si>
    <t>Sobrehaberes</t>
  </si>
  <si>
    <t>Asignaciones de Técnico, de Mando, por Comisión, de Vuelo y de Técnico Especial</t>
  </si>
  <si>
    <t>Honorarios Especiales</t>
  </si>
  <si>
    <t>Participaciones  por Vigilancia en el Cumplimiento de las Leyes y Custodia de Valores</t>
  </si>
  <si>
    <t>Seguridad Social</t>
  </si>
  <si>
    <t>Aportaciones de Seguridad Social</t>
  </si>
  <si>
    <t>Aportaciones al ISSSTE</t>
  </si>
  <si>
    <t>Aportaciones de Servicio de Salud</t>
  </si>
  <si>
    <t>Aportaciones al Sistema  Solidario de Reparto</t>
  </si>
  <si>
    <t>Aportaciones del Sistema de Capitalización Individual</t>
  </si>
  <si>
    <t>Aportaciones para Financiar los Gastos Generales de Administración del ISSEMYM</t>
  </si>
  <si>
    <t>Aportaciones para riesgo de Trabajo</t>
  </si>
  <si>
    <t>Aportaciones al Seguro de Cesantía, en edad avanzada y vejez</t>
  </si>
  <si>
    <t>Aportaciones a Fondos de Vivienda</t>
  </si>
  <si>
    <t>FOVISSSTE</t>
  </si>
  <si>
    <t>Aportaciones al Sistema para el Retiro</t>
  </si>
  <si>
    <t>SAR (Sistema de Ahorro para el Retiro)</t>
  </si>
  <si>
    <t>Aportaciones para Seguros</t>
  </si>
  <si>
    <t>Seguros y Fianzas</t>
  </si>
  <si>
    <t>Otras Prestaciones Sociales y Económicas</t>
  </si>
  <si>
    <t>Cuotas para el Fondo de Ahorro y Fondo de Trabajo</t>
  </si>
  <si>
    <t>Cuotas para Fondo de Retiro</t>
  </si>
  <si>
    <t>Seguro de Separación Individualizado</t>
  </si>
  <si>
    <t>Indemnizaciones</t>
  </si>
  <si>
    <t>Indemnización por Accidentes de Trabajo</t>
  </si>
  <si>
    <t>Liquidaciones por Indemnizaciones, por Sueldos y Salarios Caídos</t>
  </si>
  <si>
    <t>Prestaciones y Haberes de Retiro</t>
  </si>
  <si>
    <t>Prima por jubilación</t>
  </si>
  <si>
    <t>Prestaciones Contractuales</t>
  </si>
  <si>
    <t>Becas para Hijos de Trabajadores Sindicalizados</t>
  </si>
  <si>
    <t>Días Cívicos y Económicos</t>
  </si>
  <si>
    <t>Gastos Relacionados al Magisterio</t>
  </si>
  <si>
    <t xml:space="preserve">Día del Maestro y del Servidor Público </t>
  </si>
  <si>
    <t>Estudios de Posgrado</t>
  </si>
  <si>
    <t>Otros Gastos Derivados de Convenio</t>
  </si>
  <si>
    <t>Asignaciones Extraordinarias para Servidores Públicos Sindicalizados</t>
  </si>
  <si>
    <t>Apoyos a la Capacitación de los Servidores Públicos.</t>
  </si>
  <si>
    <t>Becas Institucionales</t>
  </si>
  <si>
    <t>Profesionalización de los Servidores Públicos</t>
  </si>
  <si>
    <t>Elaboración de Tesis</t>
  </si>
  <si>
    <t>Seguro de Vida</t>
  </si>
  <si>
    <t>Viáticos</t>
  </si>
  <si>
    <t>Diferencial por Escuelas</t>
  </si>
  <si>
    <t>Despensa</t>
  </si>
  <si>
    <t>Previsiones</t>
  </si>
  <si>
    <t>Previsiones de Carácter Laboral, Económica y de Seguridad Social</t>
  </si>
  <si>
    <t>Pago de Estímulos a Servidores Públicos</t>
  </si>
  <si>
    <t>Estímulos</t>
  </si>
  <si>
    <t>Reconocimiento a Servidores Públicos</t>
  </si>
  <si>
    <t>Estímulos por Puntualidad y Asistencia</t>
  </si>
  <si>
    <t>Recompensas</t>
  </si>
  <si>
    <t>Subtotal (13)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</si>
  <si>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</si>
  <si>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</si>
  <si>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</si>
  <si>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</si>
  <si>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Enseres de Oficina</t>
  </si>
  <si>
    <t>Materiales y Útiles de Impresión y Reproducción</t>
  </si>
  <si>
    <t>Material y Útiles de Imprenta y Reproducción</t>
  </si>
  <si>
    <t>Material de Foto, Cine y Grabación</t>
  </si>
  <si>
    <t>Material Estadístico y Geográfico</t>
  </si>
  <si>
    <t>Materiales Útiles y Equipos Menores de Tecnologías de la Información y Comunicaciones</t>
  </si>
  <si>
    <t>Materiales y Útiles para el Procesamiento en Equipos y Bienes Informáticos</t>
  </si>
  <si>
    <t>Material Impreso e Información Digital</t>
  </si>
  <si>
    <t>Material de Información</t>
  </si>
  <si>
    <t>Material de Limpieza</t>
  </si>
  <si>
    <t>Material y Enseres de Limpieza</t>
  </si>
  <si>
    <t>Materiales y Útiles de Enseñanza</t>
  </si>
  <si>
    <t>Material Didáctico</t>
  </si>
  <si>
    <t>Materiales para el Registro e Identificación de Bienes y Personas</t>
  </si>
  <si>
    <t>Material para Identificación y Registro</t>
  </si>
  <si>
    <t>Alimentos y Utensilios</t>
  </si>
  <si>
    <t>Productos Alimenticios para Personas</t>
  </si>
  <si>
    <t>Productos Alimenticios para Animales</t>
  </si>
  <si>
    <t>Equipamiento y Enseres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</si>
  <si>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</si>
  <si>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</si>
  <si>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</si>
  <si>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Materias Primas y Materiales de Producción</t>
  </si>
  <si>
    <t>Insumos Textiles Adquiridos como Materia Prima</t>
  </si>
  <si>
    <t>Materias Primas Textiles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</si>
  <si>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</si>
  <si>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</si>
  <si>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</si>
  <si>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Prima.</t>
  </si>
  <si>
    <t>Productos de Cuero, Piel, Plástico y Hule Adquiridos como Materia Prima</t>
  </si>
  <si>
    <t>Mercancías Adquiridas para su Comercialización</t>
  </si>
  <si>
    <t>Mercancías para su Comercialización en Tiendas del Sector Público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</si>
  <si>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</si>
  <si>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</si>
  <si>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</si>
  <si>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</si>
  <si>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</si>
  <si>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</si>
  <si>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</si>
  <si>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</si>
  <si>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</si>
  <si>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</si>
  <si>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Material de Señalización</t>
  </si>
  <si>
    <t>Árboles y Plantas de Ornato</t>
  </si>
  <si>
    <t>Otros Materiales y Artículos de Construcción y Reparación</t>
  </si>
  <si>
    <t>Materiales de Construcción</t>
  </si>
  <si>
    <t>Estructuras y Manufacturas para todo Tipo de Construcción</t>
  </si>
  <si>
    <t>Productos Químicos, Farmacéuticos y de Laboratorio</t>
  </si>
  <si>
    <t>Productos Químicos Básicos</t>
  </si>
  <si>
    <t>Sustancias Químicas</t>
  </si>
  <si>
    <t>Fertilizantes, Pesticidas y otros Agroquímicos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</si>
  <si>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</si>
  <si>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</si>
  <si>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</si>
  <si>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</si>
  <si>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</si>
  <si>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</si>
  <si>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</si>
  <si>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</si>
  <si>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</si>
  <si>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</si>
  <si>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</si>
  <si>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</si>
  <si>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</si>
  <si>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</si>
  <si>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Blancos y Otros Productos Textiles</t>
  </si>
  <si>
    <t>Materiales y Suministros para Seguridad</t>
  </si>
  <si>
    <t>Sustancias y Materiales Explosivos</t>
  </si>
  <si>
    <t>Materiales de Seguridad Pública</t>
  </si>
  <si>
    <t>Material de Seguridad Pública</t>
  </si>
  <si>
    <t>Prendas de Protección para la Seguridad Pública y Nacional</t>
  </si>
  <si>
    <t>Prendas de Protección</t>
  </si>
  <si>
    <t>Herramientas, Refacciones y Accesorios Menores</t>
  </si>
  <si>
    <t>Herramientas Menores</t>
  </si>
  <si>
    <t>Refacciones, Accesorios y Herramientas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</si>
  <si>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</si>
  <si>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</si>
  <si>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</si>
  <si>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para Equipo de Cómputo</t>
  </si>
  <si>
    <t>Refacciones y Accesorios Menores de Equipo e Instrumental Médico y de Laboratorio</t>
  </si>
  <si>
    <t>Refacciones y Accesorios Menores para Equipo de Transporte</t>
  </si>
  <si>
    <t>Refacciones y Accesorios Menores de Equipo de Defensa y Seguridad</t>
  </si>
  <si>
    <t>Artículos para la Extinción de Incendios</t>
  </si>
  <si>
    <t>Refacciones y Accesorios Menores para Equipo de Defensa</t>
  </si>
  <si>
    <t>Refacciones y Accesorios Menores de Maquinaria y Otros Equipos</t>
  </si>
  <si>
    <t>Refacciones y Accesorios Menores Otros Bienes Muebles</t>
  </si>
  <si>
    <t>Medidores de Agua</t>
  </si>
  <si>
    <t>Otros Enseres</t>
  </si>
  <si>
    <t>Servicios Generales</t>
  </si>
  <si>
    <t>Servicios Básicos</t>
  </si>
  <si>
    <t>Energía Eléctrica</t>
  </si>
  <si>
    <t>Servicio de Energía Eléctrica</t>
  </si>
  <si>
    <t>Servicio de Energía Eléctrica para Alumbrado Público</t>
  </si>
  <si>
    <t>Gas</t>
  </si>
  <si>
    <t>Agua</t>
  </si>
  <si>
    <t>Servicio de Agua</t>
  </si>
  <si>
    <t>Servicio de Cloración de Agua</t>
  </si>
  <si>
    <t>Telefonía Tradicional</t>
  </si>
  <si>
    <t>Servicio de Telefonía Convencional</t>
  </si>
  <si>
    <t>Telefonía Celular</t>
  </si>
  <si>
    <t>Servicio de Telefonía Celular</t>
  </si>
  <si>
    <t>Servicios de Telecomunicaciones y Satélites</t>
  </si>
  <si>
    <t>Servicios de Radiolocalización y Telecomunicación</t>
  </si>
  <si>
    <t>Servicios de Conducción de Señales Analógicas y Digitales</t>
  </si>
  <si>
    <t>Servicios de Acceso a Internet, Redes y Procesamiento de Información</t>
  </si>
  <si>
    <t>Servicios de Acceso a Internet</t>
  </si>
  <si>
    <t>Servicios Postales y Telegráficos</t>
  </si>
  <si>
    <t>Servicio Postal y Telegráfico</t>
  </si>
  <si>
    <t>Servicios Integrales y Otros Servicios</t>
  </si>
  <si>
    <t>Servicios de Telecomunicación Especializados</t>
  </si>
  <si>
    <t>Servicios de información, mediante telecomunicaciones especializadas</t>
  </si>
  <si>
    <t>Servicios de Arrendamiento</t>
  </si>
  <si>
    <t>Arrendamiento de Terrenos</t>
  </si>
  <si>
    <t>Arrendamiento de Edificios</t>
  </si>
  <si>
    <t>Arrendamiento de Edificios y Locales</t>
  </si>
  <si>
    <t>Arrendamiento de Mobiliario y Equipo de Administración, Educacional y Recreativo</t>
  </si>
  <si>
    <t>Arrendamiento de Equipo y Bienes Informáticos</t>
  </si>
  <si>
    <t>Arrendamiento de Equipo e Instrumental Médico y de Laboratorio</t>
  </si>
  <si>
    <t>Arrendamiento de Equipo de Transporte</t>
  </si>
  <si>
    <t>Arrendamiento de Vehículos</t>
  </si>
  <si>
    <t>Arrendamiento de Maquinaria, Otros Equipos y Herramientas</t>
  </si>
  <si>
    <t>Arrendamiento de Maquinaria y Equipo</t>
  </si>
  <si>
    <t>Arrendamiento de Activos Intangibles</t>
  </si>
  <si>
    <t>Arrendamiento Financiero</t>
  </si>
  <si>
    <t>Otros Arrendamientos</t>
  </si>
  <si>
    <t>Arrendamiento de Equipo para el Suministro de Sustancias y Productos Químicos</t>
  </si>
  <si>
    <t>Servicios Profesionales, Científicos, Técnicos y Otros Servicios</t>
  </si>
  <si>
    <t>Servicios Legales, de Contabilidad, Auditoría y Relacionados</t>
  </si>
  <si>
    <t>Asesorías Asociadas a Convenios o Acuerdos</t>
  </si>
  <si>
    <t>Servicios de Diseño, Arquitectura, Ingeniería y Actividades Relacionadas</t>
  </si>
  <si>
    <t>Servicios estadísticos y Geográficos</t>
  </si>
  <si>
    <t>Servicios de Consultoría Administrativa, Procesos, Técnica y en Tecnologías de la Información</t>
  </si>
  <si>
    <t>Servicios Informáticos</t>
  </si>
  <si>
    <t>Servicios de Capacitación</t>
  </si>
  <si>
    <t>Capacitación</t>
  </si>
  <si>
    <t>Servicios de Investigación Científica y Desarrollo</t>
  </si>
  <si>
    <t>Servicios de Apoyo Administrativo, Traducción, Fotocopiado e Impresión</t>
  </si>
  <si>
    <t>Servicios de Apoyo Administrativo y Fotocopiado</t>
  </si>
  <si>
    <t>Impresiones de Documentos Oficiales para la Prestación de Servicios Públicos, Identificación, Formatos Administrativos y Fiscales</t>
  </si>
  <si>
    <t>Servicios de Impresión de Documentos Oficiales</t>
  </si>
  <si>
    <t>Servicios de Protección y Seguridad</t>
  </si>
  <si>
    <t>Servicios de Vigilancia</t>
  </si>
  <si>
    <t>Servicios Profesionales, Científicos y Técnicos Integrales</t>
  </si>
  <si>
    <t>Servicios Profesionales</t>
  </si>
  <si>
    <t>Servicios Financieros, Bancarios y Comerciales</t>
  </si>
  <si>
    <t>Servicios Financieros y Bancarios</t>
  </si>
  <si>
    <t>Servicios Bancarios y Financieros</t>
  </si>
  <si>
    <t>Servicios de Cobranza, Investigación Crediticia y Similar</t>
  </si>
  <si>
    <t>Servicios de Recaudación, Traslado y Custodia de Valores</t>
  </si>
  <si>
    <t>Gastos Inherentes a la Recaudación</t>
  </si>
  <si>
    <t>Seguros de Responsabilidad Patrimonial y Fianzas</t>
  </si>
  <si>
    <t>Seguro de Bienes Patrimoniales</t>
  </si>
  <si>
    <t>Almacenaje, Envase y Embalaje</t>
  </si>
  <si>
    <t>Almacenaje, Embalaje y Envase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</si>
  <si>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</si>
  <si>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</si>
  <si>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</si>
  <si>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</si>
  <si>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</si>
  <si>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Reparación y Mantenimiento  de Inmuebles</t>
  </si>
  <si>
    <t>Adaptación  de Locales, Almacenes, Bodegas y Edificios</t>
  </si>
  <si>
    <t>Instalación, Reparación y Mantenimiento de Mobiliario y Equipo de Administración, Educacional y Recreativo</t>
  </si>
  <si>
    <t>Reparación, Mantenimiento e Instalación de Mobiliario y Equipo de Oficina</t>
  </si>
  <si>
    <t>Instalación, Reparación y Mantenimiento de Equipo de Cómputo y Tecnologías de la Información</t>
  </si>
  <si>
    <t>Reparación, Instalación y Mantenimiento de Bienes Informáticos, Microfilmación y Tecnologías de la Información</t>
  </si>
  <si>
    <t>Reparación y Mantenimiento para Equipo y Redes de Tele y Radio Transmisión</t>
  </si>
  <si>
    <t>Instalación, Reparación y Mantenimiento de Equipo e Instrumental Médico y de Laboratorio</t>
  </si>
  <si>
    <t>Reparación, Instalación y Mantenimiento de Equipo Médico y de Laboratorio</t>
  </si>
  <si>
    <t>Reparación y Mantenimiento de Equipo de Transporte</t>
  </si>
  <si>
    <t>Reparación y Mantenimiento de Vehículos Terrestres, Aéreos y Lacustres</t>
  </si>
  <si>
    <t>Reparación y Mantenimiento de Equipo de Defensa y Seguridad</t>
  </si>
  <si>
    <t>Reparación y Mantenimiento de Equipo de Seguridad y Defensa</t>
  </si>
  <si>
    <t>Instalación, Reparación y Mantenimiento de Maquinaria, Otros Equipos y Herramienta</t>
  </si>
  <si>
    <t>Reparación, Instalación y Mantenimiento de Maquinaria, Equipo Industrial y Diverso</t>
  </si>
  <si>
    <t>Servicios de Limpieza y Manejo de Desechos</t>
  </si>
  <si>
    <t>Servicios de Lavandería, Limpieza e Higiene</t>
  </si>
  <si>
    <t>Servicios de Jardinería y Fumigación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</si>
  <si>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</si>
  <si>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</si>
  <si>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</si>
  <si>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Gastos de Publicidad y Propaganda</t>
  </si>
  <si>
    <t>Publicaciones Oficiales y de Información en General para Difusión</t>
  </si>
  <si>
    <t>Difusión por Radio, Televisión y Otros Medios de Mensajes Comerciales para Promover la Venta de Bienes o Servicios</t>
  </si>
  <si>
    <t>Gastos de Publicidad en Materia Comercial</t>
  </si>
  <si>
    <t>Servicios de Creatividad, Preproducción y Producción de Publicidad, Excepto Internet</t>
  </si>
  <si>
    <t>Servicios de Revelado de Fotografías</t>
  </si>
  <si>
    <t>Servicios de Fotografía</t>
  </si>
  <si>
    <t>Servicios de la Industria Fílmica, del Sonido y del Video</t>
  </si>
  <si>
    <t>Servicios de Cine y Grabación</t>
  </si>
  <si>
    <t>Servicio de Creación y Difusión de Contenido Exclusivamente a través de Internet</t>
  </si>
  <si>
    <t>Servicio de Creación y Difusión de Contenido a través de Internet</t>
  </si>
  <si>
    <t>Otros Servicios de Información</t>
  </si>
  <si>
    <t>Servicios de Traslado y Viáticos</t>
  </si>
  <si>
    <t>Pasajes Aéreos</t>
  </si>
  <si>
    <t>Transportación Aérea</t>
  </si>
  <si>
    <t>Pasajes Terrestres</t>
  </si>
  <si>
    <t>Gastos de Traslado por Vía Terrestre</t>
  </si>
  <si>
    <t>Pasajes Marítimos, Lacustres y Fluviales</t>
  </si>
  <si>
    <t>Autotransporte</t>
  </si>
  <si>
    <t>Viáticos en el País</t>
  </si>
  <si>
    <t>Gastos de Alimentación en Territorio Nacional</t>
  </si>
  <si>
    <t>Gastos de Hospedaje en Territorio Nacional</t>
  </si>
  <si>
    <t>Gastos por Arrendamiento de Vehículos en Territorio Nacional</t>
  </si>
  <si>
    <t>Viáticos en el Extranjero</t>
  </si>
  <si>
    <t>Gastos de Alimentación en el Extranjero</t>
  </si>
  <si>
    <t>Gastos de Hospedaje en el Extranjero</t>
  </si>
  <si>
    <t>Gastos por Arrendamiento de Vehículos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</si>
  <si>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</si>
  <si>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</si>
  <si>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</si>
  <si>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</si>
  <si>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</si>
  <si>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</si>
  <si>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Gastos de Ceremonias Oficiales y de Orden Social</t>
  </si>
  <si>
    <t>Espectáculos Cívicos y Culturales</t>
  </si>
  <si>
    <t>Congresos y Convenciones</t>
  </si>
  <si>
    <t>Exposiciones</t>
  </si>
  <si>
    <t>Exposiciones y Ferias</t>
  </si>
  <si>
    <t>Gastos de Representación</t>
  </si>
  <si>
    <t>Otros Servicios Generales</t>
  </si>
  <si>
    <t>Servicios Funerarios y de Cementerios</t>
  </si>
  <si>
    <t>Impuestos y Derechos</t>
  </si>
  <si>
    <t>Impuestos y Derechos de Exportación</t>
  </si>
  <si>
    <t>Otros Impuestos y Derechos</t>
  </si>
  <si>
    <t>Impuestos y Derechos de Importación</t>
  </si>
  <si>
    <t>Sentencias y Resoluciones por Autoridad Competente</t>
  </si>
  <si>
    <t>Sentencias y Resoluciones Judiciales</t>
  </si>
  <si>
    <t>Gastos Derivados del Resguardo de Personas Vinculadas a Procesos Judiciales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</si>
  <si>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</si>
  <si>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</si>
  <si>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</si>
  <si>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</si>
  <si>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Impuesto Sobre Nóminas</t>
  </si>
  <si>
    <t>Impuesto Sobre Erogaciones por Remuneraciones al Trabajo Personal</t>
  </si>
  <si>
    <t>Impuesto Sobre la Renta</t>
  </si>
  <si>
    <t>Cuotas y Suscripciones</t>
  </si>
  <si>
    <t>Gastos de Servicios Menores</t>
  </si>
  <si>
    <t>Estudios y Análisis Clínicos</t>
  </si>
  <si>
    <t>Inscripciones y Arbitrajes</t>
  </si>
  <si>
    <t>Diferencia por Variación en el Tipo de Cambio</t>
  </si>
  <si>
    <t>Subcontratación de Servicios con Terceros</t>
  </si>
  <si>
    <t>Proyectos para Prestación de Servicios</t>
  </si>
  <si>
    <t>Asociaciones públicas privadas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</si>
  <si>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</si>
  <si>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</si>
  <si>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</si>
  <si>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Poder Legislativo</t>
  </si>
  <si>
    <t>Liberación de Recursos al Poder Legislativo</t>
  </si>
  <si>
    <t>Asignaciones Presupuestarias al Poder Judicial</t>
  </si>
  <si>
    <t>Liberación de Recursos al Poder Judicial</t>
  </si>
  <si>
    <t>Asignaciones Presupuestarias a Órganos Autónomos</t>
  </si>
  <si>
    <t>Liberación de Recursos a Entes Autónomos</t>
  </si>
  <si>
    <t>Transferencias Internas  Otorgadas a 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</si>
  <si>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</si>
  <si>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</si>
  <si>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</si>
  <si>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</si>
  <si>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</si>
  <si>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</si>
  <si>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</si>
  <si>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</si>
  <si>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</si>
  <si>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Municipios, Comunidades y Poblaciones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</si>
  <si>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</si>
  <si>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</si>
  <si>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</si>
  <si>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</si>
  <si>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</si>
  <si>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</si>
  <si>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</si>
  <si>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</si>
  <si>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</si>
  <si>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</si>
  <si>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Subsidios a Fideicomisos Privados y Estatales</t>
  </si>
  <si>
    <t>Subsidios y Apoyos</t>
  </si>
  <si>
    <t>Otros Subsidios</t>
  </si>
  <si>
    <t>Subsidios por Carga Fiscal</t>
  </si>
  <si>
    <t>Devolución de Ingresos Indebidos</t>
  </si>
  <si>
    <t>Subsidios para Capacitación y Becas</t>
  </si>
  <si>
    <t>Ayudas Sociales</t>
  </si>
  <si>
    <t>Ayudas Sociales a Personas</t>
  </si>
  <si>
    <t>Cooperaciones y Ayudas</t>
  </si>
  <si>
    <t>Despensas</t>
  </si>
  <si>
    <t>Gastos Relacionados con Actividades Culturales, Deportivas y de Ayuda Extraordinaria</t>
  </si>
  <si>
    <t>Gastos por Servicios de Traslado de Personas</t>
  </si>
  <si>
    <t>Apoyo a la Infraestructura Agropecuaria y Forestal</t>
  </si>
  <si>
    <t>Apoyo a voluntarios que participen en  diversos Programas Federales</t>
  </si>
  <si>
    <t>Becas y Otras Ayudas para Programas de Capacitación</t>
  </si>
  <si>
    <t>Becas</t>
  </si>
  <si>
    <t>Premios, Estímulos, Recompensas, Becas y Seguros a Deportistas</t>
  </si>
  <si>
    <t>Ayudas Sociales a Instituciones de Enseñanza</t>
  </si>
  <si>
    <t>Instituciones Educativas</t>
  </si>
  <si>
    <t>Premios, Recompensas y Pensión Recreativa Estudiantil</t>
  </si>
  <si>
    <t>Ayudas Sociales a Actividades Científicas o Académicas</t>
  </si>
  <si>
    <t>Ayudas Sociales a Instituciones sin Fines de Lucro</t>
  </si>
  <si>
    <t>Instituciones de Beneficencia</t>
  </si>
  <si>
    <t>Instituciones Sociales no Lucrativas</t>
  </si>
  <si>
    <t>Ayudas Sociales a Cooperativas</t>
  </si>
  <si>
    <t>Ayudas Sociales a Entidades de Interés Público</t>
  </si>
  <si>
    <t>Ayudas por Desastres Naturales y Otros Siniestros</t>
  </si>
  <si>
    <t>Reparación de Daños a Terceros</t>
  </si>
  <si>
    <t>Mercancías y Alimentos para su Distribución a la Población en Caso de Desastres Naturales</t>
  </si>
  <si>
    <t>Pensiones y Jubilaciones</t>
  </si>
  <si>
    <t>Pensiones</t>
  </si>
  <si>
    <t>Pago de Pensiones</t>
  </si>
  <si>
    <t>Jubilaciones</t>
  </si>
  <si>
    <t>Otras Pensiones y Jubilaciones</t>
  </si>
  <si>
    <t>Prestaciones Económicas Distintas de Pensiones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</si>
  <si>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</si>
  <si>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</si>
  <si>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</si>
  <si>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</si>
  <si>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</si>
  <si>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Organismos Auxiliares</t>
  </si>
  <si>
    <t>Transferencias a Fideicomisos Públicos de Entidades Paraestatales Empresariales y no Financieras</t>
  </si>
  <si>
    <t>Transferencias a Fideicomisos de Instituciones Públicas Financieras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</si>
  <si>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</si>
  <si>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</si>
  <si>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</si>
  <si>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</si>
  <si>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</si>
  <si>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Municipios</t>
  </si>
  <si>
    <t>Donativos a Fideicomisos Privados</t>
  </si>
  <si>
    <t>Donativos a Fideicomisos Estatales</t>
  </si>
  <si>
    <t>Donativos a Fideicomisos Públicos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</si>
  <si>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</si>
  <si>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</si>
  <si>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</si>
  <si>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</si>
  <si>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</si>
  <si>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</si>
  <si>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Mobiliario y Equipo de Administración</t>
  </si>
  <si>
    <t>Muebles de Oficina y Estantería</t>
  </si>
  <si>
    <t>Muebles y Enseres</t>
  </si>
  <si>
    <t>Adjudicaciones e Indemnizaciones de Bienes Muebles</t>
  </si>
  <si>
    <t>Muebles, Excepto de Oficina y Estantería</t>
  </si>
  <si>
    <t>Bienes Artísticos, Culturales y Científicos</t>
  </si>
  <si>
    <t>Instrumental de Música</t>
  </si>
  <si>
    <t>Artículos de Biblioteca</t>
  </si>
  <si>
    <t>Objetos, Obras de Arte, Históricas y Culturales</t>
  </si>
  <si>
    <t>Objetos de Valor</t>
  </si>
  <si>
    <t>Equipo de Cómputo y de Tecnología de la Información</t>
  </si>
  <si>
    <t>Bienes Informáticos</t>
  </si>
  <si>
    <t>Otros Mobiliarios y Equipos de Administración</t>
  </si>
  <si>
    <t>Otros Bienes Muebles</t>
  </si>
  <si>
    <t>Otros Equipos Eléctricos y Electrónicos de Oficina</t>
  </si>
  <si>
    <t>Mobiliario y Equipo Educacional y Recreativo</t>
  </si>
  <si>
    <t>Equipos y Aparatos Audiovisuales</t>
  </si>
  <si>
    <t>Aparatos Deportivos</t>
  </si>
  <si>
    <t>Equipo Deportivo</t>
  </si>
  <si>
    <t>Cámaras Fotográficas y de Video</t>
  </si>
  <si>
    <t>Equipo de Foto, Cine y Grabación</t>
  </si>
  <si>
    <t>Otro Mobiliario  y Equipo Educacional y Recreativo</t>
  </si>
  <si>
    <t>Otro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</si>
  <si>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</si>
  <si>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</si>
  <si>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</si>
  <si>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</si>
  <si>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</si>
  <si>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Vehículos y Equipo de Transporte Terrestre</t>
  </si>
  <si>
    <t>Vehículos y Equipo Auxiliar de Transporte</t>
  </si>
  <si>
    <t>Carrocerías y Remolques</t>
  </si>
  <si>
    <t>Equipo Aeroespacial</t>
  </si>
  <si>
    <t>Equipo de Transportación Aérea</t>
  </si>
  <si>
    <t>Equipo Ferroviario</t>
  </si>
  <si>
    <t>Embarcaciones</t>
  </si>
  <si>
    <t>Equipo Acuático y Lacustre</t>
  </si>
  <si>
    <t>Otros Equipos de Transporte</t>
  </si>
  <si>
    <t>Equipo de Defensa y Seguridad</t>
  </si>
  <si>
    <t>Maquinaria y Equipo de Seguridad Pública</t>
  </si>
  <si>
    <t>Maquinaria, Otros Equipos y Herramientas</t>
  </si>
  <si>
    <t>Maquinaria y Equipo Agropecuario</t>
  </si>
  <si>
    <t>Maquinaria y Equipo Industrial</t>
  </si>
  <si>
    <t>Maquinaria Equipo de Producción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</si>
  <si>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</si>
  <si>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</si>
  <si>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</si>
  <si>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y Aparatos para Comunicación, Telecomunicación y Radio Transmisión</t>
  </si>
  <si>
    <t>Equipos de Generación Eléctrica, Aparatos y Accesorios Eléctricos</t>
  </si>
  <si>
    <t>Herramientas y Máquinas-Herramienta</t>
  </si>
  <si>
    <t>Herramientas, Máquina Herramienta y Equipo</t>
  </si>
  <si>
    <t>Otros Equipos</t>
  </si>
  <si>
    <t>Instrumentos y Aparatos Especializados y de Precisión</t>
  </si>
  <si>
    <t>Maquinaria y Equipo Diverso</t>
  </si>
  <si>
    <t>Maquinaria y Equipo para Alumbrado Público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</si>
  <si>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</si>
  <si>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</si>
  <si>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</si>
  <si>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</si>
  <si>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</si>
  <si>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</si>
  <si>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</si>
  <si>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</si>
  <si>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</si>
  <si>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</si>
  <si>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</si>
  <si>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</si>
  <si>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</si>
  <si>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Vivienda</t>
  </si>
  <si>
    <t>Edificios no Residenciales</t>
  </si>
  <si>
    <t>Edificios y Locales</t>
  </si>
  <si>
    <t>Otros Bienes Inmuebles</t>
  </si>
  <si>
    <t>Adjudicaciones, Expropiaciones e Indemnizaciones de Bienes Inmuebles</t>
  </si>
  <si>
    <t>Bienes Inmuebles en la Modalidad de Proyectos de Infraestructura Productiva a Largo Plazo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</si>
  <si>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</si>
  <si>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</si>
  <si>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</si>
  <si>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</si>
  <si>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</si>
  <si>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</si>
  <si>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</si>
  <si>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</si>
  <si>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</si>
  <si>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Licencias Industriales, Comerciales y Otras.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</si>
  <si>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</si>
  <si>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</si>
  <si>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</si>
  <si>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</si>
  <si>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</si>
  <si>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Convenios y Aportaciones</t>
  </si>
  <si>
    <t>Obra Estatal o Municipal</t>
  </si>
  <si>
    <t>Supervisión y Control de la Obra Pública</t>
  </si>
  <si>
    <t>Transferencias a Organismos Auxiliares y Subsidios a Municipios</t>
  </si>
  <si>
    <t>Ejecución de Obras por Administración</t>
  </si>
  <si>
    <t>Indemnizaciones por Expropiación o Adjudicación</t>
  </si>
  <si>
    <t>Arrendamiento de Maquinaria, Equipo e Instalaciones (Locales)</t>
  </si>
  <si>
    <t>Apoyos a Obras de Bienestar Social</t>
  </si>
  <si>
    <t>Estudios de Preinversión</t>
  </si>
  <si>
    <t>Construcción de Obras para el Abastecimiento de Agua Petróleo, Gas, Electricidad y Telecomunicaciones</t>
  </si>
  <si>
    <t>Reparación Mantenimiento de Infraestructura Hidráulica</t>
  </si>
  <si>
    <t>División de Terrenos y Construcción de Obras de Urbanización</t>
  </si>
  <si>
    <t>Construcción de Vías de Comunicación</t>
  </si>
  <si>
    <t>Reparación y Mantenimiento de Vialidades y Alumbrado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</si>
  <si>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</si>
  <si>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</si>
  <si>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</si>
  <si>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</si>
  <si>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Construcción de Obras para el Abastecimiento de Agua, Petróleo, Gas, Electricidad y Telecomunicaciones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</si>
  <si>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</si>
  <si>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</si>
  <si>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</si>
  <si>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</si>
  <si>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</si>
  <si>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</si>
  <si>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Directos para Actividades Productivas</t>
  </si>
  <si>
    <t>Créditos a Servidores Públicos</t>
  </si>
  <si>
    <t>Créditos Otorgados por Entidades Federativas a Municipios para el Fomento de Actividades Productivas</t>
  </si>
  <si>
    <t>Fideicomisos para Financiamiento de Obras</t>
  </si>
  <si>
    <t>Fideicomisos para Financiamiento Agropecuario</t>
  </si>
  <si>
    <t>Fideicomisos para Financiamiento Industrial, Artesanal y Turístico</t>
  </si>
  <si>
    <t>Fideicomisos para Financiamiento de Vivienda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</si>
  <si>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</si>
  <si>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</si>
  <si>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</si>
  <si>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</si>
  <si>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</si>
  <si>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</si>
  <si>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</si>
  <si>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Externo con fines de Política Económica</t>
  </si>
  <si>
    <t>Acciones y Participaciones de Capital; en el Sector Público con Fines de Gestión de la Liquidez</t>
  </si>
  <si>
    <t>Adquisición de Acciones del Sector Público con Fines de Gestión de la Liquidez</t>
  </si>
  <si>
    <t>Acciones y Participaciones de Capital en el Sector Privado con Fines de Gestión de la Liquidez</t>
  </si>
  <si>
    <t>Adquisición de Acciones de Capital en el Sector Privado con Fines de Gestión de la Liquidez</t>
  </si>
  <si>
    <t>Acciones y Participaciones de Capital en el Sector Externo con Fines de Gestión  de la Liquidez</t>
  </si>
  <si>
    <t>Acciones y Participaciones de Capital en el Sector Externo con Fines de Gestión de la Liquidez</t>
  </si>
  <si>
    <t>Compra de Títulos y Valores</t>
  </si>
  <si>
    <t>Bonos</t>
  </si>
  <si>
    <t>Adquisición de Bonos</t>
  </si>
  <si>
    <t>Valores Representativos de Deuda,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</si>
  <si>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</si>
  <si>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</si>
  <si>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</si>
  <si>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Adquisición de Obligaciones</t>
  </si>
  <si>
    <t>Otros Valores</t>
  </si>
  <si>
    <t>Fideicomisos para Adquisición de Títulos de Crédito</t>
  </si>
  <si>
    <t>Reserva Técnica</t>
  </si>
  <si>
    <t>Adquisición de 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</si>
  <si>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</si>
  <si>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</si>
  <si>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</si>
  <si>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</si>
  <si>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</si>
  <si>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</si>
  <si>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</si>
  <si>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</si>
  <si>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</si>
  <si>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</si>
  <si>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</si>
  <si>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</si>
  <si>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</si>
  <si>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</si>
  <si>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</si>
  <si>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</si>
  <si>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</si>
  <si>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</si>
  <si>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</si>
  <si>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</si>
  <si>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</si>
  <si>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</si>
  <si>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</si>
  <si>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</si>
  <si>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</si>
  <si>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</si>
  <si>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</si>
  <si>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</si>
  <si>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</si>
  <si>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</si>
  <si>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</si>
  <si>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</si>
  <si>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</si>
  <si>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Participaciones a Municipios en los Ingresos Federales</t>
  </si>
  <si>
    <t>Participaciones a Municipios en los Ingresos Estatales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</si>
  <si>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</si>
  <si>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</si>
  <si>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</si>
  <si>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</si>
  <si>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</si>
  <si>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</si>
  <si>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</si>
  <si>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a Municipios del Fondo de Aportaciones para la Infraestructura Social Municipal</t>
  </si>
  <si>
    <t xml:space="preserve">Aportaciones de Municipios del Fondo de Aportaciones para el Fortalecimiento de los Municipios y de las Demarcaciones Territoriales </t>
  </si>
  <si>
    <t>Aportaciones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</si>
  <si>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</si>
  <si>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</si>
  <si>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</si>
  <si>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</si>
  <si>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</si>
  <si>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</si>
  <si>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</si>
  <si>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</si>
  <si>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Capital</t>
  </si>
  <si>
    <t>Actualización de la Deuda</t>
  </si>
  <si>
    <t>Amortización de la Deuda Interna por Emisión de Títulos y Valores</t>
  </si>
  <si>
    <t>Amortización de Arrendamientos Financieros Nacionales</t>
  </si>
  <si>
    <t>Amortización de Arrendamientos Financieros Nacionales.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</si>
  <si>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</si>
  <si>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</si>
  <si>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</si>
  <si>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</si>
  <si>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</si>
  <si>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</si>
  <si>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de Crédito</t>
  </si>
  <si>
    <t>Intereses de la Deuda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</si>
  <si>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</si>
  <si>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</si>
  <si>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</si>
  <si>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</si>
  <si>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</si>
  <si>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</si>
  <si>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</si>
  <si>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</si>
  <si>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</si>
  <si>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</si>
  <si>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</si>
  <si>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</si>
  <si>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</si>
  <si>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</si>
  <si>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</t>
  </si>
  <si>
    <t>Gastos por Coberturas en Tasas de Interés</t>
  </si>
  <si>
    <t>Gastos por Otras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</si>
  <si>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</si>
  <si>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</si>
  <si>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</si>
  <si>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</si>
  <si>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</si>
  <si>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Por el Ejercicio Inmediato Anterior</t>
  </si>
  <si>
    <t>Por Ejercicios Anteriores</t>
  </si>
  <si>
    <t>Total</t>
  </si>
  <si>
    <t>Total Partidas: (14)</t>
  </si>
  <si>
    <t>"Bajo protesta de decir verdad declaramos que los Estados Presupuestarios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</si>
</sst>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ato"/>
      <family val="2"/>
    </font>
    <font>
      <b/>
      <sz val="10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b/>
      <sz val="14"/>
      <name val="Lato"/>
      <family val="2"/>
    </font>
    <font>
      <sz val="8"/>
      <name val="Lato"/>
      <family val="2"/>
    </font>
    <font>
      <b/>
      <sz val="5"/>
      <name val="Lato"/>
      <family val="2"/>
    </font>
    <font>
      <b/>
      <sz val="3"/>
      <name val="Lato"/>
      <family val="2"/>
    </font>
    <font>
      <sz val="5"/>
      <name val="Lato"/>
      <family val="2"/>
    </font>
    <font>
      <sz val="9"/>
      <name val="Helvetica"/>
      <family val="2"/>
    </font>
    <font>
      <sz val="9"/>
      <color theme="1"/>
      <name val="Helvetica"/>
      <family val="2"/>
    </font>
    <font>
      <sz val="6"/>
      <name val="Lato"/>
      <family val="2"/>
    </font>
    <font>
      <sz val="7"/>
      <name val="Lato"/>
      <family val="2"/>
    </font>
    <font>
      <sz val="9"/>
      <color indexed="8"/>
      <name val="Lato"/>
      <family val="2"/>
    </font>
    <font>
      <b/>
      <sz val="9"/>
      <color indexed="8"/>
      <name val="Lato"/>
      <family val="2"/>
    </font>
    <font>
      <sz val="9"/>
      <name val="Lato"/>
      <family val="2"/>
    </font>
    <font>
      <b/>
      <sz val="9"/>
      <name val="Lato"/>
      <family val="2"/>
    </font>
    <font>
      <b/>
      <sz val="9"/>
      <color rgb="FFD9D9D9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rgb="FFB1B1B1"/>
      </right>
      <top style="double">
        <color auto="1"/>
      </top>
      <bottom style="thin">
        <color rgb="FFB1B1B1"/>
      </bottom>
      <diagonal/>
    </border>
    <border>
      <left style="thin">
        <color rgb="FFB1B1B1"/>
      </left>
      <right style="thin">
        <color rgb="FFB1B1B1"/>
      </right>
      <top style="double">
        <color auto="1"/>
      </top>
      <bottom style="thin">
        <color rgb="FFB1B1B1"/>
      </bottom>
      <diagonal/>
    </border>
    <border>
      <left style="thin">
        <color rgb="FFB1B1B1"/>
      </left>
      <right style="double">
        <color indexed="64"/>
      </right>
      <top style="double">
        <color auto="1"/>
      </top>
      <bottom style="thin">
        <color rgb="FFB1B1B1"/>
      </bottom>
      <diagonal/>
    </border>
    <border>
      <left style="double">
        <color auto="1"/>
      </left>
      <right style="thin">
        <color rgb="FFB1B1B1"/>
      </right>
      <top style="thin">
        <color rgb="FFB1B1B1"/>
      </top>
      <bottom style="thin">
        <color rgb="FFB1B1B1"/>
      </bottom>
      <diagonal/>
    </border>
    <border>
      <left style="thin">
        <color rgb="FFB1B1B1"/>
      </left>
      <right style="thin">
        <color rgb="FFB1B1B1"/>
      </right>
      <top style="thin">
        <color rgb="FFB1B1B1"/>
      </top>
      <bottom style="thin">
        <color rgb="FFB1B1B1"/>
      </bottom>
      <diagonal/>
    </border>
    <border>
      <left style="thin">
        <color rgb="FFB1B1B1"/>
      </left>
      <right style="double">
        <color indexed="64"/>
      </right>
      <top style="thin">
        <color rgb="FFB1B1B1"/>
      </top>
      <bottom style="thin">
        <color rgb="FFB1B1B1"/>
      </bottom>
      <diagonal/>
    </border>
    <border>
      <left style="double">
        <color auto="1"/>
      </left>
      <right style="thin">
        <color rgb="FFB1B1B1"/>
      </right>
      <top style="thin">
        <color rgb="FFB1B1B1"/>
      </top>
      <bottom style="double">
        <color auto="1"/>
      </bottom>
      <diagonal/>
    </border>
    <border>
      <left style="thin">
        <color rgb="FFB1B1B1"/>
      </left>
      <right style="thin">
        <color rgb="FFB1B1B1"/>
      </right>
      <top style="thin">
        <color rgb="FFB1B1B1"/>
      </top>
      <bottom style="double">
        <color auto="1"/>
      </bottom>
      <diagonal/>
    </border>
    <border>
      <left style="thin">
        <color rgb="FFB1B1B1"/>
      </left>
      <right style="double">
        <color auto="1"/>
      </right>
      <top style="thin">
        <color rgb="FFB1B1B1"/>
      </top>
      <bottom style="double">
        <color auto="1"/>
      </bottom>
      <diagonal/>
    </border>
    <border>
      <left style="double">
        <color auto="1"/>
      </left>
      <right style="thin">
        <color rgb="FFB1B1B1"/>
      </right>
      <top/>
      <bottom/>
      <diagonal/>
    </border>
    <border>
      <left style="thin">
        <color rgb="FFB1B1B1"/>
      </left>
      <right style="thin">
        <color rgb="FFB1B1B1"/>
      </right>
      <top/>
      <bottom/>
      <diagonal/>
    </border>
    <border>
      <left style="thin">
        <color rgb="FFB1B1B1"/>
      </left>
      <right style="double">
        <color indexed="64"/>
      </right>
      <top/>
      <bottom/>
      <diagonal/>
    </border>
    <border>
      <left style="double">
        <color auto="1"/>
      </left>
      <right style="thin">
        <color rgb="FFB1B1B1"/>
      </right>
      <top style="thin">
        <color rgb="FFB1B1B1"/>
      </top>
      <bottom/>
      <diagonal/>
    </border>
    <border>
      <left style="thin">
        <color rgb="FFB1B1B1"/>
      </left>
      <right style="thin">
        <color rgb="FFB1B1B1"/>
      </right>
      <top style="thin">
        <color rgb="FFB1B1B1"/>
      </top>
      <bottom/>
      <diagonal/>
    </border>
    <border>
      <left style="thin">
        <color rgb="FFB1B1B1"/>
      </left>
      <right style="double">
        <color auto="1"/>
      </right>
      <top style="thin">
        <color rgb="FFB1B1B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rgb="FFB1B1B1"/>
      </right>
      <top style="double">
        <color auto="1"/>
      </top>
      <bottom style="double">
        <color auto="1"/>
      </bottom>
      <diagonal/>
    </border>
    <border>
      <left style="thin">
        <color rgb="FFB1B1B1"/>
      </left>
      <right style="thin">
        <color rgb="FFB1B1B1"/>
      </right>
      <top style="double">
        <color auto="1"/>
      </top>
      <bottom style="double">
        <color auto="1"/>
      </bottom>
      <diagonal/>
    </border>
    <border>
      <left style="thin">
        <color rgb="FFB1B1B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16">
    <xf numFmtId="0" fontId="0" fillId="0" borderId="0" xfId="0"/>
    <xf numFmtId="0" fontId="3" fillId="0" borderId="0" xfId="2" applyNumberFormat="1" applyFont="1" applyBorder="1" applyAlignment="1">
      <alignment horizontal="center" vertical="top"/>
    </xf>
    <xf numFmtId="0" fontId="3" fillId="0" borderId="0" xfId="2" applyFont="1" applyFill="1" applyBorder="1" applyAlignment="1">
      <alignment wrapText="1"/>
    </xf>
    <xf numFmtId="0" fontId="4" fillId="0" borderId="0" xfId="2" applyFont="1" applyBorder="1" applyAlignment="1">
      <alignment horizontal="right"/>
    </xf>
    <xf numFmtId="0" fontId="4" fillId="0" borderId="0" xfId="2" applyFont="1" applyBorder="1" applyAlignment="1"/>
    <xf numFmtId="0" fontId="3" fillId="0" borderId="0" xfId="2" applyFont="1" applyBorder="1" applyAlignment="1">
      <alignment vertical="top"/>
    </xf>
    <xf numFmtId="0" fontId="3" fillId="0" borderId="0" xfId="2" applyFont="1" applyAlignment="1"/>
    <xf numFmtId="0" fontId="5" fillId="2" borderId="1" xfId="2" applyFont="1" applyFill="1" applyBorder="1" applyAlignment="1" applyProtection="1">
      <alignment horizontal="center"/>
    </xf>
    <xf numFmtId="0" fontId="6" fillId="2" borderId="2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>
      <alignment horizontal="center" wrapText="1"/>
    </xf>
    <xf numFmtId="0" fontId="7" fillId="2" borderId="0" xfId="2" applyFont="1" applyFill="1" applyBorder="1" applyAlignment="1" applyProtection="1">
      <alignment horizontal="center"/>
    </xf>
    <xf numFmtId="0" fontId="7" fillId="2" borderId="5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  <xf numFmtId="0" fontId="7" fillId="2" borderId="4" xfId="2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center" wrapText="1"/>
    </xf>
    <xf numFmtId="0" fontId="3" fillId="2" borderId="0" xfId="2" applyFont="1" applyFill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center"/>
    </xf>
    <xf numFmtId="0" fontId="7" fillId="2" borderId="5" xfId="2" applyFont="1" applyFill="1" applyBorder="1" applyAlignment="1" applyProtection="1">
      <alignment horizontal="center" vertical="top"/>
    </xf>
    <xf numFmtId="0" fontId="4" fillId="2" borderId="4" xfId="2" applyNumberFormat="1" applyFont="1" applyFill="1" applyBorder="1" applyAlignment="1" applyProtection="1">
      <alignment horizontal="left" vertical="top"/>
    </xf>
    <xf numFmtId="0" fontId="4" fillId="2" borderId="0" xfId="2" applyNumberFormat="1" applyFont="1" applyFill="1" applyBorder="1" applyAlignment="1" applyProtection="1">
      <alignment horizontal="left" vertical="top"/>
      <protection locked="0"/>
    </xf>
    <xf numFmtId="0" fontId="9" fillId="2" borderId="0" xfId="2" applyFont="1" applyFill="1" applyBorder="1" applyAlignment="1" applyProtection="1">
      <alignment horizontal="right" vertical="top"/>
    </xf>
    <xf numFmtId="0" fontId="4" fillId="2" borderId="0" xfId="2" applyFont="1" applyFill="1" applyBorder="1" applyAlignment="1" applyProtection="1">
      <alignment horizontal="right" vertical="top"/>
    </xf>
    <xf numFmtId="0" fontId="4" fillId="2" borderId="0" xfId="2" applyFont="1" applyFill="1" applyBorder="1" applyAlignment="1" applyProtection="1">
      <alignment horizontal="right" vertical="top"/>
      <protection locked="0"/>
    </xf>
    <xf numFmtId="0" fontId="3" fillId="0" borderId="5" xfId="2" applyFont="1" applyBorder="1" applyAlignment="1" applyProtection="1">
      <protection locked="0"/>
    </xf>
    <xf numFmtId="0" fontId="10" fillId="2" borderId="6" xfId="2" applyNumberFormat="1" applyFont="1" applyFill="1" applyBorder="1" applyAlignment="1" applyProtection="1">
      <alignment horizontal="center" vertical="top"/>
    </xf>
    <xf numFmtId="0" fontId="10" fillId="0" borderId="7" xfId="2" applyFont="1" applyFill="1" applyBorder="1" applyAlignment="1" applyProtection="1">
      <alignment horizontal="center" vertical="top" wrapText="1"/>
    </xf>
    <xf numFmtId="0" fontId="10" fillId="2" borderId="7" xfId="2" applyFont="1" applyFill="1" applyBorder="1" applyAlignment="1" applyProtection="1">
      <alignment horizontal="right" vertical="top"/>
    </xf>
    <xf numFmtId="0" fontId="10" fillId="2" borderId="7" xfId="2" applyFont="1" applyFill="1" applyBorder="1" applyAlignment="1" applyProtection="1">
      <alignment horizontal="center" vertical="top"/>
    </xf>
    <xf numFmtId="0" fontId="6" fillId="2" borderId="8" xfId="2" applyFont="1" applyFill="1" applyBorder="1" applyAlignment="1" applyProtection="1">
      <alignment horizontal="right" vertical="top"/>
    </xf>
    <xf numFmtId="0" fontId="10" fillId="2" borderId="0" xfId="2" applyNumberFormat="1" applyFont="1" applyFill="1" applyBorder="1" applyAlignment="1" applyProtection="1">
      <alignment horizontal="center" vertical="top"/>
    </xf>
    <xf numFmtId="0" fontId="10" fillId="0" borderId="0" xfId="2" applyFont="1" applyFill="1" applyBorder="1" applyAlignment="1" applyProtection="1">
      <alignment horizontal="center" vertical="top" wrapText="1"/>
    </xf>
    <xf numFmtId="0" fontId="10" fillId="2" borderId="0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center" vertical="top"/>
    </xf>
    <xf numFmtId="0" fontId="4" fillId="2" borderId="9" xfId="2" applyNumberFormat="1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center" vertical="center"/>
    </xf>
    <xf numFmtId="0" fontId="4" fillId="2" borderId="11" xfId="2" applyFont="1" applyFill="1" applyBorder="1" applyAlignment="1" applyProtection="1">
      <alignment horizontal="center" vertical="center" wrapText="1"/>
    </xf>
    <xf numFmtId="0" fontId="4" fillId="2" borderId="12" xfId="2" applyNumberFormat="1" applyFont="1" applyFill="1" applyBorder="1" applyAlignment="1" applyProtection="1">
      <alignment horizontal="center" vertical="center" wrapText="1"/>
    </xf>
    <xf numFmtId="0" fontId="4" fillId="0" borderId="13" xfId="2" applyFont="1" applyFill="1" applyBorder="1" applyAlignment="1" applyProtection="1">
      <alignment horizontal="center" vertical="center" wrapText="1"/>
    </xf>
    <xf numFmtId="0" fontId="4" fillId="2" borderId="13" xfId="2" applyFont="1" applyFill="1" applyBorder="1" applyAlignment="1" applyProtection="1">
      <alignment horizontal="center" vertical="center" wrapText="1"/>
    </xf>
    <xf numFmtId="0" fontId="4" fillId="2" borderId="14" xfId="2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vertical="center"/>
    </xf>
    <xf numFmtId="0" fontId="4" fillId="2" borderId="15" xfId="2" applyNumberFormat="1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2" borderId="16" xfId="2" applyFont="1" applyFill="1" applyBorder="1" applyAlignment="1" applyProtection="1">
      <alignment horizontal="center" vertical="center" wrapText="1"/>
    </xf>
    <xf numFmtId="0" fontId="4" fillId="2" borderId="17" xfId="2" applyFont="1" applyFill="1" applyBorder="1" applyAlignment="1" applyProtection="1">
      <alignment horizontal="center" vertical="center" wrapText="1"/>
    </xf>
    <xf numFmtId="0" fontId="4" fillId="2" borderId="18" xfId="2" applyNumberFormat="1" applyFont="1" applyFill="1" applyBorder="1" applyAlignment="1" applyProtection="1">
      <alignment horizontal="center" vertical="center" wrapText="1"/>
    </xf>
    <xf numFmtId="0" fontId="4" fillId="0" borderId="19" xfId="2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20" xfId="2" applyFont="1" applyFill="1" applyBorder="1" applyAlignment="1" applyProtection="1">
      <alignment horizontal="center" vertical="center" wrapText="1"/>
    </xf>
    <xf numFmtId="0" fontId="6" fillId="0" borderId="0" xfId="2" applyFont="1" applyBorder="1" applyAlignment="1"/>
    <xf numFmtId="0" fontId="6" fillId="0" borderId="0" xfId="2" applyFont="1" applyAlignment="1"/>
    <xf numFmtId="43" fontId="3" fillId="0" borderId="0" xfId="2" applyNumberFormat="1" applyFont="1" applyBorder="1" applyAlignment="1">
      <alignment vertical="top"/>
    </xf>
    <xf numFmtId="0" fontId="3" fillId="0" borderId="0" xfId="2" applyFont="1" applyFill="1" applyAlignment="1"/>
    <xf numFmtId="4" fontId="12" fillId="0" borderId="13" xfId="2" applyNumberFormat="1" applyFont="1" applyFill="1" applyBorder="1" applyAlignment="1" applyProtection="1">
      <alignment wrapText="1"/>
    </xf>
    <xf numFmtId="43" fontId="13" fillId="0" borderId="13" xfId="1" applyFont="1" applyBorder="1" applyAlignment="1" applyProtection="1">
      <alignment horizontal="right" wrapText="1"/>
      <protection locked="0"/>
    </xf>
    <xf numFmtId="0" fontId="3" fillId="0" borderId="0" xfId="2" applyFont="1" applyBorder="1" applyAlignment="1"/>
    <xf numFmtId="0" fontId="9" fillId="0" borderId="0" xfId="2" applyFont="1" applyAlignment="1">
      <alignment horizontal="right" vertical="top"/>
    </xf>
    <xf numFmtId="0" fontId="14" fillId="0" borderId="0" xfId="2" applyFont="1" applyAlignment="1">
      <alignment vertical="top"/>
    </xf>
    <xf numFmtId="0" fontId="15" fillId="0" borderId="0" xfId="2" applyFont="1" applyAlignment="1"/>
    <xf numFmtId="4" fontId="3" fillId="0" borderId="0" xfId="2" applyNumberFormat="1" applyFont="1" applyFill="1" applyBorder="1" applyAlignment="1">
      <alignment horizontal="right"/>
    </xf>
    <xf numFmtId="49" fontId="8" fillId="0" borderId="0" xfId="2" applyNumberFormat="1" applyFont="1" applyFill="1" applyBorder="1" applyAlignment="1">
      <alignment horizontal="right"/>
    </xf>
    <xf numFmtId="49" fontId="8" fillId="0" borderId="0" xfId="2" applyNumberFormat="1" applyFont="1" applyFill="1" applyBorder="1" applyAlignment="1">
      <alignment horizontal="left" wrapText="1"/>
    </xf>
    <xf numFmtId="0" fontId="16" fillId="0" borderId="0" xfId="3" applyFont="1"/>
    <xf numFmtId="0" fontId="17" fillId="0" borderId="0" xfId="3" applyFont="1" applyAlignment="1">
      <alignment horizontal="left" vertical="center"/>
    </xf>
    <xf numFmtId="0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left" wrapText="1"/>
    </xf>
    <xf numFmtId="0" fontId="3" fillId="0" borderId="0" xfId="2" applyNumberFormat="1" applyFont="1" applyAlignment="1">
      <alignment horizontal="center"/>
    </xf>
    <xf numFmtId="0" fontId="3" fillId="0" borderId="0" xfId="2" applyFont="1" applyFill="1" applyAlignment="1">
      <alignment wrapText="1"/>
    </xf>
    <xf numFmtId="0" fontId="3" fillId="0" borderId="0" xfId="2" applyFont="1" applyAlignment="1">
      <alignment horizontal="right"/>
    </xf>
    <xf numFmtId="0" fontId="18" fillId="0" borderId="0" xfId="2" applyFont="1" applyAlignment="1"/>
    <xf numFmtId="0" fontId="19" fillId="3" borderId="9" xfId="2" applyNumberFormat="1" applyFont="1" applyFill="1" applyBorder="1" applyAlignment="1" applyProtection="1">
      <alignment horizontal="center" wrapText="1"/>
    </xf>
    <xf numFmtId="0" fontId="19" fillId="3" borderId="10" xfId="2" applyFont="1" applyFill="1" applyBorder="1" applyAlignment="1" applyProtection="1"/>
    <xf numFmtId="43" fontId="19" fillId="3" borderId="10" xfId="1" applyFont="1" applyFill="1" applyBorder="1" applyAlignment="1" applyProtection="1">
      <alignment horizontal="right" wrapText="1"/>
    </xf>
    <xf numFmtId="43" fontId="19" fillId="3" borderId="11" xfId="1" applyFont="1" applyFill="1" applyBorder="1" applyAlignment="1" applyProtection="1">
      <alignment horizontal="center" wrapText="1"/>
    </xf>
    <xf numFmtId="0" fontId="19" fillId="3" borderId="12" xfId="2" applyNumberFormat="1" applyFont="1" applyFill="1" applyBorder="1" applyAlignment="1" applyProtection="1">
      <alignment horizontal="center" wrapText="1"/>
    </xf>
    <xf numFmtId="0" fontId="19" fillId="3" borderId="13" xfId="2" applyFont="1" applyFill="1" applyBorder="1" applyAlignment="1" applyProtection="1">
      <alignment horizontal="left"/>
    </xf>
    <xf numFmtId="43" fontId="19" fillId="3" borderId="13" xfId="1" applyFont="1" applyFill="1" applyBorder="1" applyAlignment="1" applyProtection="1">
      <alignment horizontal="right" wrapText="1"/>
    </xf>
    <xf numFmtId="43" fontId="19" fillId="3" borderId="14" xfId="1" applyFont="1" applyFill="1" applyBorder="1" applyAlignment="1" applyProtection="1">
      <alignment horizontal="center" wrapText="1"/>
    </xf>
    <xf numFmtId="4" fontId="19" fillId="3" borderId="13" xfId="2" applyNumberFormat="1" applyFont="1" applyFill="1" applyBorder="1" applyAlignment="1" applyProtection="1">
      <alignment wrapText="1"/>
    </xf>
    <xf numFmtId="0" fontId="18" fillId="0" borderId="12" xfId="2" applyNumberFormat="1" applyFont="1" applyBorder="1" applyAlignment="1" applyProtection="1">
      <alignment horizontal="center" wrapText="1"/>
    </xf>
    <xf numFmtId="4" fontId="18" fillId="0" borderId="13" xfId="2" applyNumberFormat="1" applyFont="1" applyFill="1" applyBorder="1" applyAlignment="1" applyProtection="1">
      <alignment wrapText="1"/>
    </xf>
    <xf numFmtId="43" fontId="18" fillId="0" borderId="13" xfId="1" applyFont="1" applyBorder="1" applyAlignment="1" applyProtection="1">
      <alignment horizontal="right" wrapText="1"/>
      <protection locked="0"/>
    </xf>
    <xf numFmtId="43" fontId="18" fillId="3" borderId="13" xfId="1" applyFont="1" applyFill="1" applyBorder="1" applyAlignment="1" applyProtection="1">
      <alignment horizontal="right" wrapText="1"/>
    </xf>
    <xf numFmtId="0" fontId="18" fillId="2" borderId="12" xfId="2" applyNumberFormat="1" applyFont="1" applyFill="1" applyBorder="1" applyAlignment="1" applyProtection="1">
      <alignment horizontal="center" wrapText="1"/>
    </xf>
    <xf numFmtId="4" fontId="18" fillId="2" borderId="13" xfId="2" applyNumberFormat="1" applyFont="1" applyFill="1" applyBorder="1" applyAlignment="1" applyProtection="1">
      <alignment wrapText="1"/>
    </xf>
    <xf numFmtId="43" fontId="18" fillId="2" borderId="13" xfId="1" applyFont="1" applyFill="1" applyBorder="1" applyAlignment="1" applyProtection="1">
      <alignment horizontal="right" wrapText="1"/>
      <protection locked="0"/>
    </xf>
    <xf numFmtId="0" fontId="19" fillId="3" borderId="13" xfId="2" applyFont="1" applyFill="1" applyBorder="1" applyAlignment="1" applyProtection="1"/>
    <xf numFmtId="0" fontId="18" fillId="0" borderId="0" xfId="2" applyFont="1" applyFill="1" applyAlignment="1"/>
    <xf numFmtId="4" fontId="19" fillId="3" borderId="13" xfId="2" applyNumberFormat="1" applyFont="1" applyFill="1" applyBorder="1" applyAlignment="1" applyProtection="1">
      <alignment horizontal="right" wrapText="1"/>
    </xf>
    <xf numFmtId="4" fontId="19" fillId="3" borderId="13" xfId="2" applyNumberFormat="1" applyFont="1" applyFill="1" applyBorder="1" applyAlignment="1" applyProtection="1">
      <alignment horizontal="left" wrapText="1"/>
    </xf>
    <xf numFmtId="0" fontId="19" fillId="3" borderId="13" xfId="2" applyFont="1" applyFill="1" applyBorder="1" applyAlignment="1" applyProtection="1">
      <alignment vertical="center"/>
    </xf>
    <xf numFmtId="0" fontId="18" fillId="0" borderId="12" xfId="2" applyNumberFormat="1" applyFont="1" applyFill="1" applyBorder="1" applyAlignment="1" applyProtection="1">
      <alignment horizontal="center" wrapText="1"/>
    </xf>
    <xf numFmtId="43" fontId="18" fillId="0" borderId="13" xfId="1" applyFont="1" applyFill="1" applyBorder="1" applyAlignment="1" applyProtection="1">
      <alignment horizontal="right" wrapText="1"/>
      <protection locked="0"/>
    </xf>
    <xf numFmtId="4" fontId="18" fillId="0" borderId="13" xfId="2" applyNumberFormat="1" applyFont="1" applyFill="1" applyBorder="1" applyAlignment="1" applyProtection="1">
      <alignment vertical="center" wrapText="1"/>
    </xf>
    <xf numFmtId="4" fontId="18" fillId="0" borderId="13" xfId="2" applyNumberFormat="1" applyFont="1" applyFill="1" applyBorder="1" applyAlignment="1" applyProtection="1">
      <alignment horizontal="left" wrapText="1"/>
    </xf>
    <xf numFmtId="0" fontId="19" fillId="0" borderId="12" xfId="2" applyNumberFormat="1" applyFont="1" applyFill="1" applyBorder="1" applyAlignment="1" applyProtection="1">
      <alignment horizontal="center" wrapText="1"/>
    </xf>
    <xf numFmtId="43" fontId="18" fillId="3" borderId="14" xfId="1" applyFont="1" applyFill="1" applyBorder="1" applyAlignment="1" applyProtection="1">
      <alignment horizontal="center" wrapText="1"/>
    </xf>
    <xf numFmtId="1" fontId="19" fillId="3" borderId="12" xfId="2" applyNumberFormat="1" applyFont="1" applyFill="1" applyBorder="1" applyAlignment="1" applyProtection="1">
      <alignment horizontal="center" wrapText="1"/>
    </xf>
    <xf numFmtId="1" fontId="18" fillId="0" borderId="12" xfId="2" applyNumberFormat="1" applyFont="1" applyBorder="1" applyAlignment="1" applyProtection="1">
      <alignment horizontal="center" wrapText="1"/>
    </xf>
    <xf numFmtId="0" fontId="16" fillId="0" borderId="13" xfId="2" applyFont="1" applyFill="1" applyBorder="1" applyAlignment="1" applyProtection="1">
      <alignment horizontal="left"/>
    </xf>
    <xf numFmtId="0" fontId="17" fillId="3" borderId="13" xfId="2" applyFont="1" applyFill="1" applyBorder="1" applyAlignment="1" applyProtection="1">
      <alignment vertical="center"/>
    </xf>
    <xf numFmtId="0" fontId="17" fillId="3" borderId="13" xfId="2" applyFont="1" applyFill="1" applyBorder="1" applyAlignment="1" applyProtection="1"/>
    <xf numFmtId="0" fontId="17" fillId="3" borderId="13" xfId="2" applyFont="1" applyFill="1" applyBorder="1" applyAlignment="1" applyProtection="1">
      <alignment horizontal="left"/>
    </xf>
    <xf numFmtId="1" fontId="18" fillId="0" borderId="12" xfId="2" applyNumberFormat="1" applyFont="1" applyFill="1" applyBorder="1" applyAlignment="1" applyProtection="1">
      <alignment horizontal="center" wrapText="1"/>
    </xf>
    <xf numFmtId="0" fontId="19" fillId="3" borderId="21" xfId="2" applyNumberFormat="1" applyFont="1" applyFill="1" applyBorder="1" applyAlignment="1" applyProtection="1">
      <alignment horizontal="center" wrapText="1"/>
    </xf>
    <xf numFmtId="4" fontId="19" fillId="3" borderId="22" xfId="2" applyNumberFormat="1" applyFont="1" applyFill="1" applyBorder="1" applyAlignment="1" applyProtection="1">
      <alignment horizontal="right" wrapText="1"/>
    </xf>
    <xf numFmtId="43" fontId="19" fillId="3" borderId="22" xfId="1" applyFont="1" applyFill="1" applyBorder="1" applyAlignment="1" applyProtection="1">
      <alignment horizontal="right" wrapText="1"/>
    </xf>
    <xf numFmtId="43" fontId="19" fillId="3" borderId="23" xfId="1" applyFont="1" applyFill="1" applyBorder="1" applyAlignment="1" applyProtection="1">
      <alignment horizontal="center" wrapText="1"/>
    </xf>
    <xf numFmtId="4" fontId="20" fillId="4" borderId="24" xfId="2" applyNumberFormat="1" applyFont="1" applyFill="1" applyBorder="1" applyAlignment="1" applyProtection="1">
      <alignment horizontal="right" wrapText="1"/>
    </xf>
    <xf numFmtId="4" fontId="19" fillId="4" borderId="25" xfId="2" applyNumberFormat="1" applyFont="1" applyFill="1" applyBorder="1" applyAlignment="1" applyProtection="1">
      <alignment horizontal="right" vertical="center" wrapText="1"/>
    </xf>
    <xf numFmtId="43" fontId="19" fillId="3" borderId="26" xfId="1" applyFont="1" applyFill="1" applyBorder="1" applyAlignment="1" applyProtection="1">
      <alignment horizontal="right" wrapText="1"/>
    </xf>
    <xf numFmtId="43" fontId="19" fillId="3" borderId="27" xfId="1" applyFont="1" applyFill="1" applyBorder="1" applyAlignment="1" applyProtection="1">
      <alignment horizontal="center" wrapText="1"/>
    </xf>
  </cellXfs>
  <cellStyles count="4">
    <cellStyle name="Millares" xfId="1" builtinId="3"/>
    <cellStyle name="Normal" xfId="0" builtinId="0"/>
    <cellStyle name="Normal 2 4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85725</xdr:rowOff>
    </xdr:from>
    <xdr:to>
      <xdr:col>1</xdr:col>
      <xdr:colOff>717550</xdr:colOff>
      <xdr:row>2</xdr:row>
      <xdr:rowOff>415925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247650"/>
          <a:ext cx="666750" cy="666750"/>
        </a:xfrm>
        <a:prstGeom prst="rect">
          <a:avLst/>
        </a:prstGeom>
      </xdr:spPr>
    </xdr:pic>
    <xdr:clientData/>
  </xdr:twoCellAnchor>
  <xdr:oneCellAnchor>
    <xdr:from>
      <xdr:col>2</xdr:col>
      <xdr:colOff>2066925</xdr:colOff>
      <xdr:row>164</xdr:row>
      <xdr:rowOff>133350</xdr:rowOff>
    </xdr:from>
    <xdr:ext cx="7019925" cy="436786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952750" y="30394275"/>
          <a:ext cx="70199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C.</a:t>
          </a:r>
          <a:r>
            <a:rPr lang="es-MX" sz="1100" baseline="0"/>
            <a:t> GUSTAVO GARCIA DE LUNA				C. HECTOR TAPIA QUINTERO</a:t>
          </a:r>
        </a:p>
        <a:p>
          <a:pPr algn="ctr"/>
          <a:r>
            <a:rPr lang="es-MX" sz="1100" baseline="0"/>
            <a:t>DIRECTOR DEL SISTEMA DIF AMANALCO 			TESORERO SISTEMA DIF AMANALCO</a:t>
          </a:r>
          <a:endParaRPr lang="es-MX" sz="1100"/>
        </a:p>
      </xdr:txBody>
    </xdr:sp>
    <xdr:clientData/>
  </xdr:oneCellAnchor>
  <xdr:twoCellAnchor editAs="oneCell">
    <xdr:from>
      <xdr:col>1</xdr:col>
      <xdr:colOff>28575</xdr:colOff>
      <xdr:row>1</xdr:row>
      <xdr:rowOff>76200</xdr:rowOff>
    </xdr:from>
    <xdr:to>
      <xdr:col>2</xdr:col>
      <xdr:colOff>863600</xdr:colOff>
      <xdr:row>2</xdr:row>
      <xdr:rowOff>415925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238125"/>
          <a:ext cx="1752600" cy="742950"/>
        </a:xfrm>
        <a:prstGeom prst="rect">
          <a:avLst/>
        </a:prstGeom>
      </xdr:spPr>
    </xdr:pic>
    <xdr:clientData/>
  </xdr:twoCellAnchor>
  <xdr:twoCellAnchor>
    <xdr:from>
      <xdr:col>2</xdr:col>
      <xdr:colOff>1581150</xdr:colOff>
      <xdr:row>946</xdr:row>
      <xdr:rowOff>19050</xdr:rowOff>
    </xdr:from>
    <xdr:to>
      <xdr:col>9</xdr:col>
      <xdr:colOff>143578</xdr:colOff>
      <xdr:row>947</xdr:row>
      <xdr:rowOff>148167</xdr:rowOff>
    </xdr:to>
    <xdr:grpSp>
      <xdr:nvGrpSpPr>
        <xdr:cNvPr id="5" name="Group 19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pSpPr>
          <a:grpSpLocks/>
        </xdr:cNvGrpSpPr>
      </xdr:nvGrpSpPr>
      <xdr:grpSpPr bwMode="auto">
        <a:xfrm>
          <a:off x="2584450" y="173729650"/>
          <a:ext cx="9459028" cy="294217"/>
          <a:chOff x="308" y="780"/>
          <a:chExt cx="861" cy="25"/>
        </a:xfrm>
      </xdr:grpSpPr>
      <xdr:sp macro="" textlink="">
        <xdr:nvSpPr>
          <xdr:cNvPr id="6" name="Text Box 9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" y="780"/>
            <a:ext cx="22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(15)</a:t>
            </a:r>
          </a:p>
        </xdr:txBody>
      </xdr:sp>
      <xdr:sp macro="" textlink="">
        <xdr:nvSpPr>
          <xdr:cNvPr id="7" name="Text Box 10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6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 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(15)</a:t>
            </a:r>
          </a:p>
        </xdr:txBody>
      </xdr:sp>
    </xdr:grpSp>
    <xdr:clientData/>
  </xdr:twoCellAnchor>
  <xdr:oneCellAnchor>
    <xdr:from>
      <xdr:col>2</xdr:col>
      <xdr:colOff>96321</xdr:colOff>
      <xdr:row>945</xdr:row>
      <xdr:rowOff>117725</xdr:rowOff>
    </xdr:from>
    <xdr:ext cx="12532331" cy="436786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96446" y="169538900"/>
          <a:ext cx="125323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C.</a:t>
          </a:r>
          <a:r>
            <a:rPr lang="es-MX" sz="1100" baseline="0"/>
            <a:t> GUSTAVO GARCIA DE LUNA				C. HECTOR TAPIA QUINTERO</a:t>
          </a:r>
        </a:p>
        <a:p>
          <a:pPr algn="ctr"/>
          <a:r>
            <a:rPr lang="es-MX" sz="1100" baseline="0"/>
            <a:t>DIRECTOR DEL SISTEMA DIF AMANALCO 			TESORERO SISTEMA DIF AMANALCO</a:t>
          </a:r>
          <a:endParaRPr lang="es-MX" sz="1100"/>
        </a:p>
      </xdr:txBody>
    </xdr:sp>
    <xdr:clientData/>
  </xdr:oneCellAnchor>
  <xdr:twoCellAnchor editAs="oneCell">
    <xdr:from>
      <xdr:col>1</xdr:col>
      <xdr:colOff>161192</xdr:colOff>
      <xdr:row>1</xdr:row>
      <xdr:rowOff>131885</xdr:rowOff>
    </xdr:from>
    <xdr:to>
      <xdr:col>2</xdr:col>
      <xdr:colOff>699222</xdr:colOff>
      <xdr:row>3</xdr:row>
      <xdr:rowOff>118228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917" y="227135"/>
          <a:ext cx="1455605" cy="789618"/>
        </a:xfrm>
        <a:prstGeom prst="rect">
          <a:avLst/>
        </a:prstGeom>
      </xdr:spPr>
    </xdr:pic>
    <xdr:clientData/>
  </xdr:twoCellAnchor>
  <xdr:twoCellAnchor>
    <xdr:from>
      <xdr:col>2</xdr:col>
      <xdr:colOff>1581150</xdr:colOff>
      <xdr:row>946</xdr:row>
      <xdr:rowOff>19050</xdr:rowOff>
    </xdr:from>
    <xdr:to>
      <xdr:col>9</xdr:col>
      <xdr:colOff>143578</xdr:colOff>
      <xdr:row>947</xdr:row>
      <xdr:rowOff>148167</xdr:rowOff>
    </xdr:to>
    <xdr:grpSp>
      <xdr:nvGrpSpPr>
        <xdr:cNvPr id="10" name="Group 19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pSpPr>
          <a:grpSpLocks/>
        </xdr:cNvGrpSpPr>
      </xdr:nvGrpSpPr>
      <xdr:grpSpPr bwMode="auto">
        <a:xfrm>
          <a:off x="2584450" y="173729650"/>
          <a:ext cx="9459028" cy="294217"/>
          <a:chOff x="308" y="780"/>
          <a:chExt cx="861" cy="25"/>
        </a:xfrm>
      </xdr:grpSpPr>
      <xdr:sp macro="" textlink="">
        <xdr:nvSpPr>
          <xdr:cNvPr id="11" name="Text Box 9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" y="780"/>
            <a:ext cx="22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(15)</a:t>
            </a:r>
          </a:p>
        </xdr:txBody>
      </xdr:sp>
      <xdr:sp macro="" textlink="">
        <xdr:nvSpPr>
          <xdr:cNvPr id="12" name="Text Box 10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6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Firma </a:t>
            </a: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(15)</a:t>
            </a:r>
          </a:p>
        </xdr:txBody>
      </xdr:sp>
    </xdr:grpSp>
    <xdr:clientData/>
  </xdr:twoCellAnchor>
  <xdr:oneCellAnchor>
    <xdr:from>
      <xdr:col>2</xdr:col>
      <xdr:colOff>96321</xdr:colOff>
      <xdr:row>945</xdr:row>
      <xdr:rowOff>117725</xdr:rowOff>
    </xdr:from>
    <xdr:ext cx="12532331" cy="436786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96446" y="169538900"/>
          <a:ext cx="125323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C.</a:t>
          </a:r>
          <a:r>
            <a:rPr lang="es-MX" sz="1100" baseline="0"/>
            <a:t> GUSTAVO GARCIA DE LUNA				C. HECTOR TAPIA QUINTERO</a:t>
          </a:r>
        </a:p>
        <a:p>
          <a:pPr algn="ctr"/>
          <a:r>
            <a:rPr lang="es-MX" sz="1100" baseline="0"/>
            <a:t>DIRECTOR DEL SISTEMA DIF AMANALCO 			TESORERO SISTEMA DIF AMANALCO</a:t>
          </a:r>
          <a:endParaRPr lang="es-MX" sz="1100"/>
        </a:p>
      </xdr:txBody>
    </xdr:sp>
    <xdr:clientData/>
  </xdr:oneCellAnchor>
  <xdr:twoCellAnchor editAs="oneCell">
    <xdr:from>
      <xdr:col>1</xdr:col>
      <xdr:colOff>161192</xdr:colOff>
      <xdr:row>1</xdr:row>
      <xdr:rowOff>131885</xdr:rowOff>
    </xdr:from>
    <xdr:to>
      <xdr:col>2</xdr:col>
      <xdr:colOff>702397</xdr:colOff>
      <xdr:row>3</xdr:row>
      <xdr:rowOff>140453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917" y="227135"/>
          <a:ext cx="1455605" cy="789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49"/>
  <sheetViews>
    <sheetView tabSelected="1" view="pageBreakPreview" zoomScale="75" zoomScaleNormal="100" zoomScaleSheetLayoutView="75" workbookViewId="0">
      <selection activeCell="J84" sqref="J84"/>
    </sheetView>
  </sheetViews>
  <sheetFormatPr baseColWidth="10" defaultRowHeight="12.75"/>
  <cols>
    <col min="1" max="1" width="1.28515625" style="6" customWidth="1"/>
    <col min="2" max="2" width="13.7109375" style="70" customWidth="1"/>
    <col min="3" max="3" width="62.85546875" style="71" customWidth="1"/>
    <col min="4" max="4" width="16.7109375" style="72" customWidth="1"/>
    <col min="5" max="11" width="16.7109375" style="6" customWidth="1"/>
    <col min="12" max="12" width="1.42578125" style="6" customWidth="1"/>
    <col min="13" max="16384" width="11.42578125" style="6"/>
  </cols>
  <sheetData>
    <row r="1" spans="1:19" ht="7.5" customHeight="1" thickBot="1">
      <c r="B1" s="1"/>
      <c r="C1" s="2"/>
      <c r="D1" s="3"/>
      <c r="E1" s="4"/>
      <c r="F1" s="5"/>
      <c r="G1" s="5"/>
      <c r="H1" s="5"/>
      <c r="I1" s="5"/>
      <c r="J1" s="5"/>
      <c r="K1" s="5"/>
    </row>
    <row r="2" spans="1:19" ht="20.25" customHeight="1" thickTop="1">
      <c r="B2" s="7" t="s">
        <v>0</v>
      </c>
      <c r="C2" s="8"/>
      <c r="D2" s="8"/>
      <c r="E2" s="8"/>
      <c r="F2" s="8"/>
      <c r="G2" s="8"/>
      <c r="H2" s="8"/>
      <c r="I2" s="8"/>
      <c r="J2" s="8"/>
      <c r="K2" s="9"/>
    </row>
    <row r="3" spans="1:19" ht="41.25" customHeight="1"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2"/>
    </row>
    <row r="4" spans="1:19" ht="12" customHeight="1"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5"/>
    </row>
    <row r="5" spans="1:19" ht="5.25" customHeight="1">
      <c r="B5" s="16"/>
      <c r="C5" s="17"/>
      <c r="D5" s="18"/>
      <c r="E5" s="19"/>
      <c r="F5" s="19"/>
      <c r="G5" s="19"/>
      <c r="H5" s="19"/>
      <c r="I5" s="19"/>
      <c r="J5" s="19"/>
      <c r="K5" s="20"/>
    </row>
    <row r="6" spans="1:19">
      <c r="B6" s="21"/>
      <c r="C6" s="22" t="s">
        <v>3</v>
      </c>
      <c r="D6" s="23"/>
      <c r="E6" s="24"/>
      <c r="F6" s="24"/>
      <c r="G6" s="24"/>
      <c r="H6" s="24"/>
      <c r="I6" s="25"/>
      <c r="J6" s="25" t="s">
        <v>4</v>
      </c>
      <c r="K6" s="26"/>
    </row>
    <row r="7" spans="1:19" ht="8.25" customHeight="1" thickBot="1">
      <c r="B7" s="27"/>
      <c r="C7" s="28"/>
      <c r="D7" s="29"/>
      <c r="E7" s="30"/>
      <c r="F7" s="30"/>
      <c r="G7" s="30"/>
      <c r="H7" s="30"/>
      <c r="I7" s="30"/>
      <c r="J7" s="30"/>
      <c r="K7" s="31"/>
    </row>
    <row r="8" spans="1:19" ht="6" customHeight="1" thickTop="1" thickBot="1">
      <c r="B8" s="32"/>
      <c r="C8" s="33"/>
      <c r="D8" s="34"/>
      <c r="E8" s="35"/>
      <c r="F8" s="35"/>
      <c r="G8" s="35"/>
      <c r="H8" s="35"/>
      <c r="I8" s="35"/>
      <c r="J8" s="35"/>
      <c r="K8" s="35"/>
    </row>
    <row r="9" spans="1:19" ht="18.75" customHeight="1" thickTop="1">
      <c r="B9" s="36" t="s">
        <v>5</v>
      </c>
      <c r="C9" s="37" t="s">
        <v>6</v>
      </c>
      <c r="D9" s="38" t="s">
        <v>7</v>
      </c>
      <c r="E9" s="38"/>
      <c r="F9" s="38"/>
      <c r="G9" s="38"/>
      <c r="H9" s="38"/>
      <c r="I9" s="38"/>
      <c r="J9" s="38"/>
      <c r="K9" s="39" t="s">
        <v>8</v>
      </c>
    </row>
    <row r="10" spans="1:19" s="44" customFormat="1" ht="18.75" customHeight="1">
      <c r="B10" s="40"/>
      <c r="C10" s="41"/>
      <c r="D10" s="42" t="s">
        <v>9</v>
      </c>
      <c r="E10" s="42" t="s">
        <v>10</v>
      </c>
      <c r="F10" s="42" t="s">
        <v>11</v>
      </c>
      <c r="G10" s="42" t="s">
        <v>12</v>
      </c>
      <c r="H10" s="42" t="s">
        <v>13</v>
      </c>
      <c r="I10" s="42" t="s">
        <v>14</v>
      </c>
      <c r="J10" s="42" t="s">
        <v>15</v>
      </c>
      <c r="K10" s="43"/>
    </row>
    <row r="11" spans="1:19" s="44" customFormat="1" ht="23.25" customHeight="1" thickBot="1">
      <c r="B11" s="45"/>
      <c r="C11" s="46"/>
      <c r="D11" s="47"/>
      <c r="E11" s="47"/>
      <c r="F11" s="47"/>
      <c r="G11" s="47"/>
      <c r="H11" s="47"/>
      <c r="I11" s="47"/>
      <c r="J11" s="47"/>
      <c r="K11" s="48"/>
    </row>
    <row r="12" spans="1:19" s="44" customFormat="1" ht="3" customHeight="1" thickTop="1" thickBot="1">
      <c r="B12" s="49"/>
      <c r="C12" s="50"/>
      <c r="D12" s="51"/>
      <c r="E12" s="51"/>
      <c r="F12" s="51"/>
      <c r="G12" s="51"/>
      <c r="H12" s="51"/>
      <c r="I12" s="51"/>
      <c r="J12" s="51"/>
      <c r="K12" s="52"/>
    </row>
    <row r="13" spans="1:19" ht="15.75" thickTop="1">
      <c r="A13" s="73"/>
      <c r="B13" s="74">
        <v>1000</v>
      </c>
      <c r="C13" s="75" t="s">
        <v>16</v>
      </c>
      <c r="D13" s="76">
        <f t="shared" ref="D13:J13" si="0">+D14+D27+D38+D69+D84+D110+D113</f>
        <v>4683591.25</v>
      </c>
      <c r="E13" s="76">
        <f t="shared" si="0"/>
        <v>-311100</v>
      </c>
      <c r="F13" s="76">
        <f t="shared" si="0"/>
        <v>4372491.25</v>
      </c>
      <c r="G13" s="76">
        <f t="shared" si="0"/>
        <v>0</v>
      </c>
      <c r="H13" s="76">
        <f t="shared" si="0"/>
        <v>0</v>
      </c>
      <c r="I13" s="76">
        <f t="shared" si="0"/>
        <v>3904918.6999999997</v>
      </c>
      <c r="J13" s="76">
        <f t="shared" si="0"/>
        <v>3904918.6999999997</v>
      </c>
      <c r="K13" s="77">
        <f t="shared" ref="K13:K77" si="1">F13-I13</f>
        <v>467572.55000000028</v>
      </c>
      <c r="L13" s="5"/>
      <c r="M13" s="5"/>
      <c r="N13" s="5"/>
      <c r="O13" s="5"/>
      <c r="P13" s="5"/>
      <c r="Q13" s="5"/>
      <c r="R13" s="53"/>
      <c r="S13" s="54"/>
    </row>
    <row r="14" spans="1:19" ht="15">
      <c r="A14" s="73"/>
      <c r="B14" s="78">
        <v>1100</v>
      </c>
      <c r="C14" s="79" t="s">
        <v>17</v>
      </c>
      <c r="D14" s="80">
        <f>+D15+D17+D19+D25</f>
        <v>1310597.3600000001</v>
      </c>
      <c r="E14" s="80">
        <f t="shared" ref="E14:J14" si="2">+E15+E17+E19+E25</f>
        <v>277600</v>
      </c>
      <c r="F14" s="80">
        <f t="shared" si="2"/>
        <v>1588197.36</v>
      </c>
      <c r="G14" s="80">
        <f t="shared" si="2"/>
        <v>0</v>
      </c>
      <c r="H14" s="80">
        <f t="shared" si="2"/>
        <v>0</v>
      </c>
      <c r="I14" s="80">
        <f t="shared" si="2"/>
        <v>1486064.79</v>
      </c>
      <c r="J14" s="80">
        <f t="shared" si="2"/>
        <v>1486064.79</v>
      </c>
      <c r="K14" s="81">
        <f t="shared" si="1"/>
        <v>102132.57000000007</v>
      </c>
      <c r="L14" s="5"/>
      <c r="M14" s="55"/>
      <c r="N14" s="5"/>
      <c r="O14" s="5"/>
      <c r="P14" s="5"/>
      <c r="Q14" s="5"/>
      <c r="R14" s="53"/>
      <c r="S14" s="54"/>
    </row>
    <row r="15" spans="1:19" ht="15">
      <c r="A15" s="73"/>
      <c r="B15" s="78">
        <v>1110</v>
      </c>
      <c r="C15" s="82" t="s">
        <v>18</v>
      </c>
      <c r="D15" s="80">
        <f>SUM(D16)</f>
        <v>0</v>
      </c>
      <c r="E15" s="80">
        <f t="shared" ref="E15:J15" si="3">SUM(E16)</f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1">
        <f t="shared" si="1"/>
        <v>0</v>
      </c>
      <c r="L15" s="5"/>
      <c r="M15" s="5"/>
      <c r="N15" s="5"/>
      <c r="O15" s="5"/>
      <c r="P15" s="5"/>
      <c r="Q15" s="5"/>
      <c r="R15" s="53"/>
      <c r="S15" s="54"/>
    </row>
    <row r="16" spans="1:19" ht="15">
      <c r="A16" s="73"/>
      <c r="B16" s="83">
        <v>1111</v>
      </c>
      <c r="C16" s="84" t="s">
        <v>18</v>
      </c>
      <c r="D16" s="85"/>
      <c r="E16" s="85"/>
      <c r="F16" s="86">
        <f t="shared" ref="F16:F24" si="4">+D16+E16</f>
        <v>0</v>
      </c>
      <c r="G16" s="85"/>
      <c r="H16" s="85"/>
      <c r="I16" s="86">
        <f>+G16+H16+J16</f>
        <v>0</v>
      </c>
      <c r="J16" s="85"/>
      <c r="K16" s="81">
        <f>F16-I16</f>
        <v>0</v>
      </c>
      <c r="L16" s="5"/>
      <c r="M16" s="5"/>
      <c r="N16" s="5"/>
      <c r="O16" s="5"/>
      <c r="P16" s="5"/>
      <c r="Q16" s="5"/>
      <c r="R16" s="53"/>
      <c r="S16" s="54"/>
    </row>
    <row r="17" spans="1:19" ht="15">
      <c r="A17" s="73"/>
      <c r="B17" s="78">
        <v>1120</v>
      </c>
      <c r="C17" s="82" t="s">
        <v>19</v>
      </c>
      <c r="D17" s="80">
        <f>SUM(D18)</f>
        <v>0</v>
      </c>
      <c r="E17" s="80">
        <f t="shared" ref="E17:J17" si="5">SUM(E18)</f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1">
        <f t="shared" si="1"/>
        <v>0</v>
      </c>
      <c r="L17" s="5"/>
      <c r="M17" s="5"/>
      <c r="N17" s="5"/>
      <c r="O17" s="5"/>
      <c r="P17" s="5"/>
      <c r="Q17" s="5"/>
      <c r="R17" s="53"/>
      <c r="S17" s="54"/>
    </row>
    <row r="18" spans="1:19" ht="15">
      <c r="A18" s="73"/>
      <c r="B18" s="87">
        <v>1121</v>
      </c>
      <c r="C18" s="88" t="s">
        <v>19</v>
      </c>
      <c r="D18" s="85"/>
      <c r="E18" s="89"/>
      <c r="F18" s="86">
        <f t="shared" si="4"/>
        <v>0</v>
      </c>
      <c r="G18" s="85"/>
      <c r="H18" s="85"/>
      <c r="I18" s="86">
        <f>+G18+H18+J18</f>
        <v>0</v>
      </c>
      <c r="J18" s="85"/>
      <c r="K18" s="81">
        <f t="shared" si="1"/>
        <v>0</v>
      </c>
      <c r="L18" s="5"/>
      <c r="M18" s="5"/>
      <c r="N18" s="5"/>
      <c r="O18" s="5"/>
      <c r="P18" s="5"/>
      <c r="Q18" s="5"/>
      <c r="R18" s="53"/>
      <c r="S18" s="54"/>
    </row>
    <row r="19" spans="1:19" ht="15">
      <c r="A19" s="73"/>
      <c r="B19" s="78">
        <v>1130</v>
      </c>
      <c r="C19" s="82" t="s">
        <v>20</v>
      </c>
      <c r="D19" s="80">
        <f>SUM(D20:D24)</f>
        <v>1310597.3600000001</v>
      </c>
      <c r="E19" s="80">
        <f t="shared" ref="E19:J19" si="6">SUM(E20:E24)</f>
        <v>277600</v>
      </c>
      <c r="F19" s="80">
        <f t="shared" si="6"/>
        <v>1588197.36</v>
      </c>
      <c r="G19" s="80">
        <f t="shared" si="6"/>
        <v>0</v>
      </c>
      <c r="H19" s="80">
        <f t="shared" si="6"/>
        <v>0</v>
      </c>
      <c r="I19" s="80">
        <f t="shared" si="6"/>
        <v>1486064.79</v>
      </c>
      <c r="J19" s="80">
        <f t="shared" si="6"/>
        <v>1486064.79</v>
      </c>
      <c r="K19" s="81">
        <f t="shared" si="1"/>
        <v>102132.57000000007</v>
      </c>
      <c r="L19" s="5"/>
      <c r="M19" s="5"/>
      <c r="N19" s="5"/>
      <c r="O19" s="5"/>
      <c r="P19" s="5"/>
      <c r="Q19" s="5"/>
      <c r="R19" s="53"/>
      <c r="S19" s="54"/>
    </row>
    <row r="20" spans="1:19" ht="15">
      <c r="A20" s="73"/>
      <c r="B20" s="83">
        <v>1131</v>
      </c>
      <c r="C20" s="84" t="s">
        <v>21</v>
      </c>
      <c r="D20" s="85">
        <v>1310597.3600000001</v>
      </c>
      <c r="E20" s="85">
        <v>277600</v>
      </c>
      <c r="F20" s="86">
        <f t="shared" si="4"/>
        <v>1588197.36</v>
      </c>
      <c r="G20" s="85"/>
      <c r="H20" s="85"/>
      <c r="I20" s="86">
        <f>+G20+H20+J20</f>
        <v>1486064.79</v>
      </c>
      <c r="J20" s="85">
        <v>1486064.79</v>
      </c>
      <c r="K20" s="81">
        <f t="shared" si="1"/>
        <v>102132.57000000007</v>
      </c>
      <c r="L20" s="5"/>
      <c r="M20" s="5"/>
      <c r="N20" s="5"/>
      <c r="O20" s="5"/>
      <c r="P20" s="5"/>
      <c r="Q20" s="5"/>
      <c r="R20" s="53"/>
      <c r="S20" s="54"/>
    </row>
    <row r="21" spans="1:19" ht="15">
      <c r="A21" s="73"/>
      <c r="B21" s="83">
        <v>1132</v>
      </c>
      <c r="C21" s="84" t="s">
        <v>22</v>
      </c>
      <c r="D21" s="85"/>
      <c r="E21" s="85"/>
      <c r="F21" s="86">
        <f t="shared" si="4"/>
        <v>0</v>
      </c>
      <c r="G21" s="85"/>
      <c r="H21" s="85"/>
      <c r="I21" s="86">
        <f>+G21+H21+J21</f>
        <v>0</v>
      </c>
      <c r="J21" s="85"/>
      <c r="K21" s="81">
        <f t="shared" si="1"/>
        <v>0</v>
      </c>
      <c r="L21" s="5"/>
      <c r="M21" s="5"/>
      <c r="N21" s="5"/>
      <c r="O21" s="5"/>
      <c r="P21" s="5"/>
      <c r="Q21" s="5"/>
      <c r="R21" s="53"/>
      <c r="S21" s="54"/>
    </row>
    <row r="22" spans="1:19" ht="15">
      <c r="A22" s="73"/>
      <c r="B22" s="83">
        <v>1133</v>
      </c>
      <c r="C22" s="84" t="s">
        <v>23</v>
      </c>
      <c r="D22" s="85"/>
      <c r="E22" s="85"/>
      <c r="F22" s="86">
        <f t="shared" si="4"/>
        <v>0</v>
      </c>
      <c r="G22" s="85"/>
      <c r="H22" s="85"/>
      <c r="I22" s="86">
        <f>+G22+H22+J22</f>
        <v>0</v>
      </c>
      <c r="J22" s="85"/>
      <c r="K22" s="81">
        <f t="shared" si="1"/>
        <v>0</v>
      </c>
      <c r="L22" s="5"/>
      <c r="M22" s="5"/>
      <c r="N22" s="5"/>
      <c r="O22" s="5"/>
      <c r="P22" s="5"/>
      <c r="Q22" s="5"/>
      <c r="R22" s="53"/>
      <c r="S22" s="54"/>
    </row>
    <row r="23" spans="1:19" ht="15">
      <c r="A23" s="73"/>
      <c r="B23" s="83">
        <v>1134</v>
      </c>
      <c r="C23" s="84" t="s">
        <v>24</v>
      </c>
      <c r="D23" s="85"/>
      <c r="E23" s="85"/>
      <c r="F23" s="86">
        <f t="shared" si="4"/>
        <v>0</v>
      </c>
      <c r="G23" s="85"/>
      <c r="H23" s="85"/>
      <c r="I23" s="86">
        <f>+G23+H23+J23</f>
        <v>0</v>
      </c>
      <c r="J23" s="85"/>
      <c r="K23" s="81">
        <f t="shared" si="1"/>
        <v>0</v>
      </c>
      <c r="L23" s="5"/>
      <c r="M23" s="5"/>
      <c r="N23" s="5"/>
      <c r="O23" s="5"/>
      <c r="P23" s="5"/>
      <c r="Q23" s="5"/>
      <c r="R23" s="53"/>
      <c r="S23" s="54"/>
    </row>
    <row r="24" spans="1:19" ht="15">
      <c r="A24" s="73"/>
      <c r="B24" s="83">
        <v>1135</v>
      </c>
      <c r="C24" s="84" t="s">
        <v>25</v>
      </c>
      <c r="D24" s="85"/>
      <c r="E24" s="85"/>
      <c r="F24" s="86">
        <f t="shared" si="4"/>
        <v>0</v>
      </c>
      <c r="G24" s="85"/>
      <c r="H24" s="85"/>
      <c r="I24" s="86">
        <f>+G24+H24+J24</f>
        <v>0</v>
      </c>
      <c r="J24" s="85"/>
      <c r="K24" s="81">
        <f t="shared" si="1"/>
        <v>0</v>
      </c>
      <c r="L24" s="5"/>
      <c r="M24" s="5"/>
      <c r="N24" s="5"/>
      <c r="O24" s="5"/>
      <c r="P24" s="5"/>
      <c r="Q24" s="5"/>
      <c r="R24" s="53"/>
      <c r="S24" s="54"/>
    </row>
    <row r="25" spans="1:19" ht="15">
      <c r="A25" s="73"/>
      <c r="B25" s="78">
        <v>1140</v>
      </c>
      <c r="C25" s="82" t="s">
        <v>26</v>
      </c>
      <c r="D25" s="80">
        <f>SUM(D26)</f>
        <v>0</v>
      </c>
      <c r="E25" s="80">
        <f t="shared" ref="E25:J25" si="7">SUM(E26)</f>
        <v>0</v>
      </c>
      <c r="F25" s="80">
        <f t="shared" si="7"/>
        <v>0</v>
      </c>
      <c r="G25" s="80">
        <f t="shared" si="7"/>
        <v>0</v>
      </c>
      <c r="H25" s="80">
        <f t="shared" si="7"/>
        <v>0</v>
      </c>
      <c r="I25" s="80">
        <f t="shared" si="7"/>
        <v>0</v>
      </c>
      <c r="J25" s="80">
        <f t="shared" si="7"/>
        <v>0</v>
      </c>
      <c r="K25" s="81">
        <f t="shared" si="1"/>
        <v>0</v>
      </c>
      <c r="L25" s="5"/>
      <c r="M25" s="5"/>
      <c r="N25" s="5"/>
      <c r="O25" s="5"/>
      <c r="P25" s="5"/>
      <c r="Q25" s="5"/>
      <c r="R25" s="53"/>
      <c r="S25" s="54"/>
    </row>
    <row r="26" spans="1:19" ht="15">
      <c r="A26" s="73"/>
      <c r="B26" s="83">
        <v>1141</v>
      </c>
      <c r="C26" s="84" t="s">
        <v>26</v>
      </c>
      <c r="D26" s="85"/>
      <c r="E26" s="85"/>
      <c r="F26" s="86">
        <f>+D26+E26</f>
        <v>0</v>
      </c>
      <c r="G26" s="85"/>
      <c r="H26" s="85"/>
      <c r="I26" s="86">
        <f>+G26+H26+J26</f>
        <v>0</v>
      </c>
      <c r="J26" s="85"/>
      <c r="K26" s="81">
        <f t="shared" si="1"/>
        <v>0</v>
      </c>
      <c r="L26" s="5"/>
      <c r="M26" s="5"/>
      <c r="N26" s="5"/>
      <c r="O26" s="5"/>
      <c r="P26" s="5"/>
      <c r="Q26" s="5"/>
      <c r="R26" s="53"/>
      <c r="S26" s="54"/>
    </row>
    <row r="27" spans="1:19" ht="15">
      <c r="A27" s="73"/>
      <c r="B27" s="78">
        <v>1200</v>
      </c>
      <c r="C27" s="90" t="s">
        <v>27</v>
      </c>
      <c r="D27" s="80">
        <f>+D28+D30+D34+D36</f>
        <v>1387401.32</v>
      </c>
      <c r="E27" s="80">
        <f t="shared" ref="E27:J27" si="8">+E28+E30+E34+E36</f>
        <v>112100</v>
      </c>
      <c r="F27" s="80">
        <f t="shared" si="8"/>
        <v>1499501.32</v>
      </c>
      <c r="G27" s="80">
        <f t="shared" si="8"/>
        <v>0</v>
      </c>
      <c r="H27" s="80">
        <f t="shared" si="8"/>
        <v>0</v>
      </c>
      <c r="I27" s="80">
        <f t="shared" si="8"/>
        <v>1455444.69</v>
      </c>
      <c r="J27" s="80">
        <f t="shared" si="8"/>
        <v>1455444.69</v>
      </c>
      <c r="K27" s="81">
        <f t="shared" si="1"/>
        <v>44056.630000000121</v>
      </c>
      <c r="L27" s="5"/>
      <c r="M27" s="5"/>
      <c r="N27" s="5"/>
      <c r="O27" s="5"/>
      <c r="P27" s="5"/>
      <c r="Q27" s="5"/>
      <c r="R27" s="53"/>
      <c r="S27" s="54"/>
    </row>
    <row r="28" spans="1:19" ht="15">
      <c r="A28" s="73"/>
      <c r="B28" s="78">
        <v>1210</v>
      </c>
      <c r="C28" s="82" t="s">
        <v>28</v>
      </c>
      <c r="D28" s="80">
        <f>SUM(D29)</f>
        <v>1387401.32</v>
      </c>
      <c r="E28" s="80">
        <f t="shared" ref="E28:J28" si="9">SUM(E29)</f>
        <v>112100</v>
      </c>
      <c r="F28" s="80">
        <f t="shared" si="9"/>
        <v>1499501.32</v>
      </c>
      <c r="G28" s="80">
        <f t="shared" si="9"/>
        <v>0</v>
      </c>
      <c r="H28" s="80">
        <f t="shared" si="9"/>
        <v>0</v>
      </c>
      <c r="I28" s="80">
        <f t="shared" si="9"/>
        <v>1455444.69</v>
      </c>
      <c r="J28" s="80">
        <f t="shared" si="9"/>
        <v>1455444.69</v>
      </c>
      <c r="K28" s="81">
        <f t="shared" si="1"/>
        <v>44056.630000000121</v>
      </c>
      <c r="L28" s="5"/>
      <c r="M28" s="5"/>
      <c r="N28" s="5"/>
      <c r="O28" s="5"/>
      <c r="P28" s="5"/>
      <c r="Q28" s="5"/>
      <c r="R28" s="53"/>
      <c r="S28" s="54"/>
    </row>
    <row r="29" spans="1:19" ht="15">
      <c r="A29" s="91"/>
      <c r="B29" s="83">
        <v>1211</v>
      </c>
      <c r="C29" s="84" t="s">
        <v>29</v>
      </c>
      <c r="D29" s="85">
        <v>1387401.32</v>
      </c>
      <c r="E29" s="85">
        <v>112100</v>
      </c>
      <c r="F29" s="86">
        <f>+D29+E29</f>
        <v>1499501.32</v>
      </c>
      <c r="G29" s="85"/>
      <c r="H29" s="85"/>
      <c r="I29" s="86">
        <f>+G29+H29+J29</f>
        <v>1455444.69</v>
      </c>
      <c r="J29" s="85">
        <v>1455444.69</v>
      </c>
      <c r="K29" s="81">
        <f t="shared" si="1"/>
        <v>44056.630000000121</v>
      </c>
      <c r="L29" s="5"/>
      <c r="M29" s="5"/>
      <c r="N29" s="5"/>
      <c r="O29" s="5"/>
      <c r="P29" s="5"/>
      <c r="Q29" s="5"/>
      <c r="R29" s="53"/>
      <c r="S29" s="54"/>
    </row>
    <row r="30" spans="1:19" ht="15">
      <c r="A30" s="73"/>
      <c r="B30" s="78">
        <v>1220</v>
      </c>
      <c r="C30" s="82" t="s">
        <v>30</v>
      </c>
      <c r="D30" s="80">
        <f>SUM(D31:D33)</f>
        <v>0</v>
      </c>
      <c r="E30" s="80">
        <f t="shared" ref="E30:J30" si="10">SUM(E31:E33)</f>
        <v>0</v>
      </c>
      <c r="F30" s="80">
        <f t="shared" si="10"/>
        <v>0</v>
      </c>
      <c r="G30" s="80">
        <f t="shared" si="10"/>
        <v>0</v>
      </c>
      <c r="H30" s="80">
        <f t="shared" si="10"/>
        <v>0</v>
      </c>
      <c r="I30" s="80">
        <f t="shared" si="10"/>
        <v>0</v>
      </c>
      <c r="J30" s="80">
        <f t="shared" si="10"/>
        <v>0</v>
      </c>
      <c r="K30" s="81">
        <f t="shared" si="1"/>
        <v>0</v>
      </c>
      <c r="L30" s="5"/>
      <c r="M30" s="5"/>
      <c r="N30" s="5"/>
      <c r="O30" s="5"/>
      <c r="P30" s="5"/>
      <c r="Q30" s="5"/>
      <c r="R30" s="53"/>
      <c r="S30" s="54"/>
    </row>
    <row r="31" spans="1:19" ht="15">
      <c r="A31" s="73"/>
      <c r="B31" s="83">
        <v>1221</v>
      </c>
      <c r="C31" s="84" t="s">
        <v>31</v>
      </c>
      <c r="D31" s="85"/>
      <c r="E31" s="85"/>
      <c r="F31" s="86">
        <f>+D31+E31</f>
        <v>0</v>
      </c>
      <c r="G31" s="85"/>
      <c r="H31" s="85"/>
      <c r="I31" s="86">
        <f>+G31+H31+J31</f>
        <v>0</v>
      </c>
      <c r="J31" s="85"/>
      <c r="K31" s="81">
        <f t="shared" si="1"/>
        <v>0</v>
      </c>
      <c r="L31" s="5"/>
      <c r="M31" s="5"/>
      <c r="N31" s="5"/>
      <c r="O31" s="5"/>
      <c r="P31" s="5"/>
      <c r="Q31" s="5"/>
      <c r="R31" s="53"/>
      <c r="S31" s="54"/>
    </row>
    <row r="32" spans="1:19" ht="15">
      <c r="A32" s="73"/>
      <c r="B32" s="83">
        <v>1222</v>
      </c>
      <c r="C32" s="84" t="s">
        <v>32</v>
      </c>
      <c r="D32" s="85"/>
      <c r="E32" s="85"/>
      <c r="F32" s="86">
        <f>+D32+E32</f>
        <v>0</v>
      </c>
      <c r="G32" s="85"/>
      <c r="H32" s="85"/>
      <c r="I32" s="86">
        <f>+G32+H32+J32</f>
        <v>0</v>
      </c>
      <c r="J32" s="85"/>
      <c r="K32" s="81">
        <f t="shared" si="1"/>
        <v>0</v>
      </c>
      <c r="L32" s="5"/>
      <c r="M32" s="5"/>
      <c r="N32" s="5"/>
      <c r="O32" s="5"/>
      <c r="P32" s="5"/>
      <c r="Q32" s="5"/>
      <c r="R32" s="53"/>
      <c r="S32" s="54"/>
    </row>
    <row r="33" spans="1:19" ht="15">
      <c r="A33" s="73" t="s">
        <v>33</v>
      </c>
      <c r="B33" s="83">
        <v>1223</v>
      </c>
      <c r="C33" s="84" t="s">
        <v>34</v>
      </c>
      <c r="D33" s="85"/>
      <c r="E33" s="85"/>
      <c r="F33" s="86">
        <f>+D33+E33</f>
        <v>0</v>
      </c>
      <c r="G33" s="85"/>
      <c r="H33" s="85"/>
      <c r="I33" s="86">
        <f>+G33+H33+J33</f>
        <v>0</v>
      </c>
      <c r="J33" s="85"/>
      <c r="K33" s="81">
        <f t="shared" si="1"/>
        <v>0</v>
      </c>
      <c r="L33" s="5"/>
      <c r="M33" s="5"/>
      <c r="N33" s="5"/>
      <c r="O33" s="5"/>
      <c r="P33" s="5"/>
      <c r="Q33" s="5"/>
      <c r="R33" s="53"/>
      <c r="S33" s="54"/>
    </row>
    <row r="34" spans="1:19" ht="15">
      <c r="A34" s="73"/>
      <c r="B34" s="78">
        <v>1230</v>
      </c>
      <c r="C34" s="82" t="s">
        <v>35</v>
      </c>
      <c r="D34" s="80">
        <f>SUM(D35)</f>
        <v>0</v>
      </c>
      <c r="E34" s="80">
        <f t="shared" ref="E34:J34" si="11">SUM(E35)</f>
        <v>0</v>
      </c>
      <c r="F34" s="80">
        <f t="shared" si="11"/>
        <v>0</v>
      </c>
      <c r="G34" s="80">
        <f t="shared" si="11"/>
        <v>0</v>
      </c>
      <c r="H34" s="80">
        <f t="shared" si="11"/>
        <v>0</v>
      </c>
      <c r="I34" s="80">
        <f t="shared" si="11"/>
        <v>0</v>
      </c>
      <c r="J34" s="80">
        <f t="shared" si="11"/>
        <v>0</v>
      </c>
      <c r="K34" s="81">
        <f t="shared" si="1"/>
        <v>0</v>
      </c>
      <c r="L34" s="5"/>
      <c r="M34" s="5"/>
      <c r="N34" s="5"/>
      <c r="O34" s="5"/>
      <c r="P34" s="5"/>
      <c r="Q34" s="5"/>
      <c r="R34" s="53"/>
      <c r="S34" s="54"/>
    </row>
    <row r="35" spans="1:19" ht="15">
      <c r="A35" s="73"/>
      <c r="B35" s="83">
        <v>1231</v>
      </c>
      <c r="C35" s="84" t="s">
        <v>36</v>
      </c>
      <c r="D35" s="85"/>
      <c r="E35" s="85"/>
      <c r="F35" s="86">
        <f>+D35+E35</f>
        <v>0</v>
      </c>
      <c r="G35" s="85"/>
      <c r="H35" s="85"/>
      <c r="I35" s="86">
        <f>+G35+H35+J35</f>
        <v>0</v>
      </c>
      <c r="J35" s="85"/>
      <c r="K35" s="81">
        <f t="shared" si="1"/>
        <v>0</v>
      </c>
      <c r="L35" s="5"/>
      <c r="M35" s="5"/>
      <c r="N35" s="5"/>
      <c r="O35" s="5"/>
      <c r="P35" s="5"/>
      <c r="Q35" s="5"/>
      <c r="R35" s="53"/>
      <c r="S35" s="54"/>
    </row>
    <row r="36" spans="1:19" ht="24">
      <c r="A36" s="73"/>
      <c r="B36" s="78">
        <v>1240</v>
      </c>
      <c r="C36" s="82" t="s">
        <v>37</v>
      </c>
      <c r="D36" s="80">
        <f>SUM(D37)</f>
        <v>0</v>
      </c>
      <c r="E36" s="80">
        <f t="shared" ref="E36:J36" si="12">SUM(E37)</f>
        <v>0</v>
      </c>
      <c r="F36" s="80">
        <f t="shared" si="12"/>
        <v>0</v>
      </c>
      <c r="G36" s="80">
        <f t="shared" si="12"/>
        <v>0</v>
      </c>
      <c r="H36" s="80">
        <f t="shared" si="12"/>
        <v>0</v>
      </c>
      <c r="I36" s="80">
        <f t="shared" si="12"/>
        <v>0</v>
      </c>
      <c r="J36" s="80">
        <f t="shared" si="12"/>
        <v>0</v>
      </c>
      <c r="K36" s="81">
        <f t="shared" si="1"/>
        <v>0</v>
      </c>
      <c r="L36" s="5"/>
      <c r="M36" s="5"/>
      <c r="N36" s="5"/>
      <c r="O36" s="5"/>
      <c r="P36" s="5"/>
      <c r="Q36" s="5"/>
      <c r="R36" s="53"/>
      <c r="S36" s="54"/>
    </row>
    <row r="37" spans="1:19" ht="15">
      <c r="A37" s="73"/>
      <c r="B37" s="83">
        <v>1241</v>
      </c>
      <c r="C37" s="84" t="s">
        <v>38</v>
      </c>
      <c r="D37" s="85"/>
      <c r="E37" s="85"/>
      <c r="F37" s="86">
        <f>+D37+E37</f>
        <v>0</v>
      </c>
      <c r="G37" s="85"/>
      <c r="H37" s="85"/>
      <c r="I37" s="86">
        <f>+G37+H37+J37</f>
        <v>0</v>
      </c>
      <c r="J37" s="85"/>
      <c r="K37" s="81">
        <f t="shared" si="1"/>
        <v>0</v>
      </c>
      <c r="L37" s="5"/>
      <c r="M37" s="5"/>
      <c r="N37" s="5"/>
      <c r="O37" s="5"/>
      <c r="P37" s="5"/>
      <c r="Q37" s="5"/>
      <c r="R37" s="53"/>
      <c r="S37" s="54"/>
    </row>
    <row r="38" spans="1:19" ht="15">
      <c r="A38" s="73"/>
      <c r="B38" s="78">
        <v>1300</v>
      </c>
      <c r="C38" s="90" t="s">
        <v>39</v>
      </c>
      <c r="D38" s="80">
        <f>+D39+D43+D49+D51+D61+D63+D65+D67</f>
        <v>1444022.71</v>
      </c>
      <c r="E38" s="80">
        <f t="shared" ref="E38:J38" si="13">+E39+E43+E49+E51+E61+E63+E65+E67</f>
        <v>-352900</v>
      </c>
      <c r="F38" s="80">
        <f t="shared" si="13"/>
        <v>1091122.71</v>
      </c>
      <c r="G38" s="80">
        <f t="shared" si="13"/>
        <v>0</v>
      </c>
      <c r="H38" s="80">
        <f t="shared" si="13"/>
        <v>0</v>
      </c>
      <c r="I38" s="80">
        <f t="shared" si="13"/>
        <v>928965.1100000001</v>
      </c>
      <c r="J38" s="80">
        <f t="shared" si="13"/>
        <v>928965.1100000001</v>
      </c>
      <c r="K38" s="81">
        <f t="shared" si="1"/>
        <v>162157.59999999986</v>
      </c>
      <c r="L38" s="5"/>
      <c r="M38" s="5"/>
      <c r="N38" s="5"/>
      <c r="O38" s="5"/>
      <c r="P38" s="5"/>
      <c r="Q38" s="5"/>
      <c r="R38" s="53"/>
      <c r="S38" s="54"/>
    </row>
    <row r="39" spans="1:19" ht="15">
      <c r="A39" s="73"/>
      <c r="B39" s="78">
        <v>1310</v>
      </c>
      <c r="C39" s="82" t="s">
        <v>40</v>
      </c>
      <c r="D39" s="80">
        <f>SUM(D40:D42)</f>
        <v>0</v>
      </c>
      <c r="E39" s="80">
        <f t="shared" ref="E39:J39" si="14">SUM(E40:E42)</f>
        <v>0</v>
      </c>
      <c r="F39" s="80">
        <f t="shared" si="14"/>
        <v>0</v>
      </c>
      <c r="G39" s="80">
        <f t="shared" si="14"/>
        <v>0</v>
      </c>
      <c r="H39" s="80">
        <f t="shared" si="14"/>
        <v>0</v>
      </c>
      <c r="I39" s="80">
        <f t="shared" si="14"/>
        <v>0</v>
      </c>
      <c r="J39" s="80">
        <f t="shared" si="14"/>
        <v>0</v>
      </c>
      <c r="K39" s="81">
        <f t="shared" si="1"/>
        <v>0</v>
      </c>
      <c r="L39" s="5"/>
      <c r="M39" s="5"/>
      <c r="N39" s="5"/>
      <c r="O39" s="5"/>
      <c r="P39" s="5"/>
      <c r="Q39" s="5"/>
      <c r="R39" s="53"/>
      <c r="S39" s="54"/>
    </row>
    <row r="40" spans="1:19" ht="15">
      <c r="A40" s="73"/>
      <c r="B40" s="83">
        <v>1311</v>
      </c>
      <c r="C40" s="84" t="s">
        <v>41</v>
      </c>
      <c r="D40" s="85"/>
      <c r="E40" s="85"/>
      <c r="F40" s="86">
        <f>+D40+E40</f>
        <v>0</v>
      </c>
      <c r="G40" s="85"/>
      <c r="H40" s="85"/>
      <c r="I40" s="86">
        <f>+G40+H40+J40</f>
        <v>0</v>
      </c>
      <c r="J40" s="85"/>
      <c r="K40" s="81">
        <f t="shared" si="1"/>
        <v>0</v>
      </c>
      <c r="L40" s="5"/>
      <c r="M40" s="5"/>
      <c r="N40" s="5"/>
      <c r="O40" s="5"/>
      <c r="P40" s="5"/>
      <c r="Q40" s="5"/>
      <c r="R40" s="53"/>
      <c r="S40" s="54"/>
    </row>
    <row r="41" spans="1:19" ht="15">
      <c r="A41" s="73"/>
      <c r="B41" s="83">
        <v>1312</v>
      </c>
      <c r="C41" s="84" t="s">
        <v>42</v>
      </c>
      <c r="D41" s="85"/>
      <c r="E41" s="85"/>
      <c r="F41" s="86">
        <f>+D41+E41</f>
        <v>0</v>
      </c>
      <c r="G41" s="85"/>
      <c r="H41" s="85"/>
      <c r="I41" s="86">
        <f>+G41+H41+J41</f>
        <v>0</v>
      </c>
      <c r="J41" s="85"/>
      <c r="K41" s="81">
        <f t="shared" si="1"/>
        <v>0</v>
      </c>
      <c r="L41" s="5"/>
      <c r="M41" s="5"/>
      <c r="N41" s="5"/>
      <c r="O41" s="5"/>
      <c r="P41" s="5"/>
      <c r="Q41" s="5"/>
      <c r="R41" s="53"/>
      <c r="S41" s="54"/>
    </row>
    <row r="42" spans="1:19" ht="15">
      <c r="A42" s="73"/>
      <c r="B42" s="83">
        <v>1313</v>
      </c>
      <c r="C42" s="84" t="s">
        <v>43</v>
      </c>
      <c r="D42" s="85"/>
      <c r="E42" s="85"/>
      <c r="F42" s="86">
        <f>+D42+E42</f>
        <v>0</v>
      </c>
      <c r="G42" s="85"/>
      <c r="H42" s="85"/>
      <c r="I42" s="86">
        <f>+G42+H42+J42</f>
        <v>0</v>
      </c>
      <c r="J42" s="85"/>
      <c r="K42" s="81">
        <f t="shared" si="1"/>
        <v>0</v>
      </c>
      <c r="L42" s="5"/>
      <c r="M42" s="5"/>
      <c r="N42" s="5"/>
      <c r="O42" s="5"/>
      <c r="P42" s="5"/>
      <c r="Q42" s="5"/>
      <c r="R42" s="53"/>
      <c r="S42" s="54"/>
    </row>
    <row r="43" spans="1:19" ht="15">
      <c r="A43" s="91"/>
      <c r="B43" s="78">
        <v>1320</v>
      </c>
      <c r="C43" s="82" t="s">
        <v>44</v>
      </c>
      <c r="D43" s="80">
        <f>SUM(D44:D48)</f>
        <v>234018.75</v>
      </c>
      <c r="E43" s="80">
        <f t="shared" ref="E43:J43" si="15">SUM(E44:E48)</f>
        <v>328700</v>
      </c>
      <c r="F43" s="80">
        <f t="shared" si="15"/>
        <v>562718.75</v>
      </c>
      <c r="G43" s="80">
        <f t="shared" si="15"/>
        <v>0</v>
      </c>
      <c r="H43" s="80">
        <f t="shared" si="15"/>
        <v>0</v>
      </c>
      <c r="I43" s="80">
        <f t="shared" si="15"/>
        <v>532420.33000000007</v>
      </c>
      <c r="J43" s="80">
        <f t="shared" si="15"/>
        <v>532420.33000000007</v>
      </c>
      <c r="K43" s="81">
        <f t="shared" si="1"/>
        <v>30298.419999999925</v>
      </c>
      <c r="L43" s="5"/>
      <c r="M43" s="5"/>
      <c r="N43" s="5"/>
      <c r="O43" s="5"/>
      <c r="P43" s="5"/>
      <c r="Q43" s="5"/>
      <c r="R43" s="53"/>
      <c r="S43" s="54"/>
    </row>
    <row r="44" spans="1:19" ht="15">
      <c r="A44" s="73"/>
      <c r="B44" s="83">
        <v>1321</v>
      </c>
      <c r="C44" s="84" t="s">
        <v>45</v>
      </c>
      <c r="D44" s="85">
        <v>32692.23</v>
      </c>
      <c r="E44" s="85">
        <v>4700</v>
      </c>
      <c r="F44" s="86">
        <f>+D44+E44</f>
        <v>37392.229999999996</v>
      </c>
      <c r="G44" s="85"/>
      <c r="H44" s="85"/>
      <c r="I44" s="86">
        <f>+G44+H44+J44</f>
        <v>29850</v>
      </c>
      <c r="J44" s="85">
        <v>29850</v>
      </c>
      <c r="K44" s="81">
        <f t="shared" si="1"/>
        <v>7542.2299999999959</v>
      </c>
      <c r="L44" s="5"/>
      <c r="M44" s="5"/>
      <c r="N44" s="5"/>
      <c r="O44" s="5"/>
      <c r="P44" s="5"/>
      <c r="Q44" s="5"/>
      <c r="R44" s="53"/>
      <c r="S44" s="54"/>
    </row>
    <row r="45" spans="1:19" ht="15">
      <c r="A45" s="73"/>
      <c r="B45" s="83">
        <v>1322</v>
      </c>
      <c r="C45" s="84" t="s">
        <v>46</v>
      </c>
      <c r="D45" s="85">
        <v>201326.52</v>
      </c>
      <c r="E45" s="85">
        <v>324000</v>
      </c>
      <c r="F45" s="86">
        <f>+D45+E45</f>
        <v>525326.52</v>
      </c>
      <c r="G45" s="85"/>
      <c r="H45" s="85"/>
      <c r="I45" s="86">
        <f>+G45+H45+J45</f>
        <v>502570.33</v>
      </c>
      <c r="J45" s="85">
        <v>502570.33</v>
      </c>
      <c r="K45" s="81">
        <f t="shared" si="1"/>
        <v>22756.190000000002</v>
      </c>
      <c r="L45" s="5"/>
      <c r="M45" s="5"/>
      <c r="N45" s="5"/>
      <c r="O45" s="5"/>
      <c r="P45" s="5"/>
      <c r="Q45" s="5"/>
      <c r="R45" s="53"/>
      <c r="S45" s="54"/>
    </row>
    <row r="46" spans="1:19" ht="15">
      <c r="A46" s="73"/>
      <c r="B46" s="83">
        <v>1323</v>
      </c>
      <c r="C46" s="84" t="s">
        <v>47</v>
      </c>
      <c r="D46" s="85"/>
      <c r="E46" s="85"/>
      <c r="F46" s="86">
        <f>+D46+E46</f>
        <v>0</v>
      </c>
      <c r="G46" s="85"/>
      <c r="H46" s="85"/>
      <c r="I46" s="86">
        <f>+G46+H46+J46</f>
        <v>0</v>
      </c>
      <c r="J46" s="85"/>
      <c r="K46" s="81">
        <f t="shared" si="1"/>
        <v>0</v>
      </c>
      <c r="L46" s="5"/>
      <c r="M46" s="5"/>
      <c r="N46" s="5"/>
      <c r="O46" s="5"/>
      <c r="P46" s="5"/>
      <c r="Q46" s="5"/>
      <c r="R46" s="53"/>
      <c r="S46" s="54"/>
    </row>
    <row r="47" spans="1:19" ht="15">
      <c r="A47" s="73"/>
      <c r="B47" s="83">
        <v>1324</v>
      </c>
      <c r="C47" s="84" t="s">
        <v>48</v>
      </c>
      <c r="D47" s="85"/>
      <c r="E47" s="85"/>
      <c r="F47" s="86">
        <f>+D47+E47</f>
        <v>0</v>
      </c>
      <c r="G47" s="85"/>
      <c r="H47" s="85"/>
      <c r="I47" s="86">
        <f>+G47+H47+J47</f>
        <v>0</v>
      </c>
      <c r="J47" s="85"/>
      <c r="K47" s="81">
        <f t="shared" si="1"/>
        <v>0</v>
      </c>
      <c r="L47" s="5"/>
      <c r="M47" s="5"/>
      <c r="N47" s="5"/>
      <c r="O47" s="5"/>
      <c r="P47" s="5"/>
      <c r="Q47" s="5"/>
      <c r="R47" s="53"/>
      <c r="S47" s="54"/>
    </row>
    <row r="48" spans="1:19" ht="15">
      <c r="A48" s="73"/>
      <c r="B48" s="83">
        <v>1325</v>
      </c>
      <c r="C48" s="84" t="s">
        <v>49</v>
      </c>
      <c r="D48" s="85"/>
      <c r="E48" s="85"/>
      <c r="F48" s="86">
        <f>+D48+E48</f>
        <v>0</v>
      </c>
      <c r="G48" s="85"/>
      <c r="H48" s="85"/>
      <c r="I48" s="86">
        <f>+G48+H48+J48</f>
        <v>0</v>
      </c>
      <c r="J48" s="85"/>
      <c r="K48" s="81">
        <f t="shared" si="1"/>
        <v>0</v>
      </c>
      <c r="L48" s="5"/>
      <c r="M48" s="5"/>
      <c r="N48" s="5"/>
      <c r="O48" s="5"/>
      <c r="P48" s="5"/>
      <c r="Q48" s="5"/>
      <c r="R48" s="53"/>
      <c r="S48" s="54"/>
    </row>
    <row r="49" spans="1:19" ht="15">
      <c r="A49" s="73"/>
      <c r="B49" s="78">
        <v>1330</v>
      </c>
      <c r="C49" s="82" t="s">
        <v>50</v>
      </c>
      <c r="D49" s="80">
        <f>SUM(D50)</f>
        <v>0</v>
      </c>
      <c r="E49" s="80">
        <f t="shared" ref="E49:J49" si="16">SUM(E50)</f>
        <v>0</v>
      </c>
      <c r="F49" s="80">
        <f t="shared" si="16"/>
        <v>0</v>
      </c>
      <c r="G49" s="80">
        <f t="shared" si="16"/>
        <v>0</v>
      </c>
      <c r="H49" s="80">
        <f t="shared" si="16"/>
        <v>0</v>
      </c>
      <c r="I49" s="80">
        <f t="shared" si="16"/>
        <v>0</v>
      </c>
      <c r="J49" s="80">
        <f t="shared" si="16"/>
        <v>0</v>
      </c>
      <c r="K49" s="81">
        <f t="shared" si="1"/>
        <v>0</v>
      </c>
      <c r="L49" s="5"/>
      <c r="M49" s="5"/>
      <c r="N49" s="5"/>
      <c r="O49" s="5"/>
      <c r="P49" s="5"/>
      <c r="Q49" s="5"/>
      <c r="R49" s="53"/>
      <c r="S49" s="54"/>
    </row>
    <row r="50" spans="1:19" ht="15">
      <c r="A50" s="73"/>
      <c r="B50" s="83">
        <v>1331</v>
      </c>
      <c r="C50" s="84" t="s">
        <v>51</v>
      </c>
      <c r="D50" s="85"/>
      <c r="E50" s="85"/>
      <c r="F50" s="86">
        <f t="shared" ref="F50:F60" si="17">+D50+E50</f>
        <v>0</v>
      </c>
      <c r="G50" s="85"/>
      <c r="H50" s="85"/>
      <c r="I50" s="86">
        <f>+G50+H50+J50</f>
        <v>0</v>
      </c>
      <c r="J50" s="85"/>
      <c r="K50" s="81">
        <f t="shared" si="1"/>
        <v>0</v>
      </c>
      <c r="L50" s="5"/>
      <c r="M50" s="5"/>
      <c r="N50" s="5"/>
      <c r="O50" s="5"/>
      <c r="P50" s="5"/>
      <c r="Q50" s="5"/>
      <c r="R50" s="53"/>
      <c r="S50" s="54"/>
    </row>
    <row r="51" spans="1:19" ht="15">
      <c r="A51" s="73"/>
      <c r="B51" s="78">
        <v>1340</v>
      </c>
      <c r="C51" s="82" t="s">
        <v>52</v>
      </c>
      <c r="D51" s="80">
        <f>SUM(D52:D60)</f>
        <v>1210003.96</v>
      </c>
      <c r="E51" s="80">
        <f t="shared" ref="E51:J51" si="18">SUM(E52:E60)</f>
        <v>-681600</v>
      </c>
      <c r="F51" s="80">
        <f t="shared" si="18"/>
        <v>528403.96</v>
      </c>
      <c r="G51" s="80">
        <f t="shared" si="18"/>
        <v>0</v>
      </c>
      <c r="H51" s="80">
        <f t="shared" si="18"/>
        <v>0</v>
      </c>
      <c r="I51" s="80">
        <f t="shared" si="18"/>
        <v>396544.78</v>
      </c>
      <c r="J51" s="80">
        <f t="shared" si="18"/>
        <v>396544.78</v>
      </c>
      <c r="K51" s="81">
        <f t="shared" si="1"/>
        <v>131859.17999999993</v>
      </c>
      <c r="L51" s="5"/>
      <c r="M51" s="5"/>
      <c r="N51" s="5"/>
      <c r="O51" s="5"/>
      <c r="P51" s="5"/>
      <c r="Q51" s="5"/>
      <c r="R51" s="53"/>
      <c r="S51" s="54"/>
    </row>
    <row r="52" spans="1:19" ht="15">
      <c r="A52" s="73"/>
      <c r="B52" s="83">
        <v>1341</v>
      </c>
      <c r="C52" s="84" t="s">
        <v>53</v>
      </c>
      <c r="D52" s="85"/>
      <c r="E52" s="85"/>
      <c r="F52" s="86">
        <f t="shared" si="17"/>
        <v>0</v>
      </c>
      <c r="G52" s="85"/>
      <c r="H52" s="85"/>
      <c r="I52" s="86">
        <f t="shared" ref="I52:I60" si="19">+G52+H52+J52</f>
        <v>0</v>
      </c>
      <c r="J52" s="85"/>
      <c r="K52" s="81">
        <f t="shared" si="1"/>
        <v>0</v>
      </c>
      <c r="L52" s="5"/>
      <c r="M52" s="5"/>
      <c r="N52" s="5"/>
      <c r="O52" s="5"/>
      <c r="P52" s="5"/>
      <c r="Q52" s="5"/>
      <c r="R52" s="53"/>
      <c r="S52" s="54"/>
    </row>
    <row r="53" spans="1:19" ht="15">
      <c r="A53" s="73"/>
      <c r="B53" s="83">
        <v>1342</v>
      </c>
      <c r="C53" s="84" t="s">
        <v>54</v>
      </c>
      <c r="D53" s="85"/>
      <c r="E53" s="85"/>
      <c r="F53" s="86">
        <f t="shared" si="17"/>
        <v>0</v>
      </c>
      <c r="G53" s="85"/>
      <c r="H53" s="85"/>
      <c r="I53" s="86">
        <f t="shared" si="19"/>
        <v>0</v>
      </c>
      <c r="J53" s="85"/>
      <c r="K53" s="81">
        <f t="shared" si="1"/>
        <v>0</v>
      </c>
      <c r="L53" s="5"/>
      <c r="M53" s="5"/>
      <c r="N53" s="5"/>
      <c r="O53" s="5"/>
      <c r="P53" s="5"/>
      <c r="Q53" s="5"/>
      <c r="R53" s="53"/>
      <c r="S53" s="54"/>
    </row>
    <row r="54" spans="1:19" ht="15">
      <c r="A54" s="73"/>
      <c r="B54" s="83">
        <v>1343</v>
      </c>
      <c r="C54" s="84" t="s">
        <v>55</v>
      </c>
      <c r="D54" s="85"/>
      <c r="E54" s="85"/>
      <c r="F54" s="86">
        <f t="shared" si="17"/>
        <v>0</v>
      </c>
      <c r="G54" s="85"/>
      <c r="H54" s="85"/>
      <c r="I54" s="86">
        <f t="shared" si="19"/>
        <v>0</v>
      </c>
      <c r="J54" s="85"/>
      <c r="K54" s="81">
        <f t="shared" si="1"/>
        <v>0</v>
      </c>
      <c r="L54" s="5"/>
      <c r="M54" s="5"/>
      <c r="N54" s="5"/>
      <c r="O54" s="5"/>
      <c r="P54" s="5"/>
      <c r="Q54" s="5"/>
      <c r="R54" s="53"/>
      <c r="S54" s="54"/>
    </row>
    <row r="55" spans="1:19" ht="15">
      <c r="A55" s="73"/>
      <c r="B55" s="83">
        <v>1344</v>
      </c>
      <c r="C55" s="84" t="s">
        <v>56</v>
      </c>
      <c r="D55" s="85"/>
      <c r="E55" s="85"/>
      <c r="F55" s="86">
        <f t="shared" si="17"/>
        <v>0</v>
      </c>
      <c r="G55" s="85"/>
      <c r="H55" s="85"/>
      <c r="I55" s="86">
        <f t="shared" si="19"/>
        <v>0</v>
      </c>
      <c r="J55" s="85"/>
      <c r="K55" s="81">
        <f t="shared" si="1"/>
        <v>0</v>
      </c>
      <c r="L55" s="5"/>
      <c r="M55" s="5"/>
      <c r="N55" s="5"/>
      <c r="O55" s="5"/>
      <c r="P55" s="5"/>
      <c r="Q55" s="5"/>
      <c r="R55" s="53"/>
      <c r="S55" s="54"/>
    </row>
    <row r="56" spans="1:19" ht="15">
      <c r="A56" s="73"/>
      <c r="B56" s="83">
        <v>1345</v>
      </c>
      <c r="C56" s="84" t="s">
        <v>57</v>
      </c>
      <c r="D56" s="85">
        <v>1210003.96</v>
      </c>
      <c r="E56" s="85">
        <v>-681600</v>
      </c>
      <c r="F56" s="86">
        <f t="shared" si="17"/>
        <v>528403.96</v>
      </c>
      <c r="G56" s="85"/>
      <c r="H56" s="85"/>
      <c r="I56" s="86">
        <f t="shared" si="19"/>
        <v>396544.78</v>
      </c>
      <c r="J56" s="85">
        <v>396544.78</v>
      </c>
      <c r="K56" s="81">
        <f t="shared" si="1"/>
        <v>131859.17999999993</v>
      </c>
      <c r="L56" s="5"/>
      <c r="M56" s="5"/>
      <c r="N56" s="5"/>
      <c r="O56" s="5"/>
      <c r="P56" s="5"/>
      <c r="Q56" s="5"/>
      <c r="R56" s="53"/>
      <c r="S56" s="54"/>
    </row>
    <row r="57" spans="1:19" ht="15">
      <c r="A57" s="73"/>
      <c r="B57" s="83">
        <v>1346</v>
      </c>
      <c r="C57" s="84" t="s">
        <v>58</v>
      </c>
      <c r="D57" s="85"/>
      <c r="E57" s="85"/>
      <c r="F57" s="86">
        <f t="shared" si="17"/>
        <v>0</v>
      </c>
      <c r="G57" s="85"/>
      <c r="H57" s="85"/>
      <c r="I57" s="86">
        <f t="shared" si="19"/>
        <v>0</v>
      </c>
      <c r="J57" s="85"/>
      <c r="K57" s="81">
        <f t="shared" si="1"/>
        <v>0</v>
      </c>
      <c r="L57" s="5"/>
      <c r="M57" s="5"/>
      <c r="N57" s="5"/>
      <c r="O57" s="5"/>
      <c r="P57" s="5"/>
      <c r="Q57" s="5"/>
      <c r="R57" s="53"/>
      <c r="S57" s="54"/>
    </row>
    <row r="58" spans="1:19" ht="15">
      <c r="A58" s="73"/>
      <c r="B58" s="83">
        <v>1347</v>
      </c>
      <c r="C58" s="84" t="s">
        <v>59</v>
      </c>
      <c r="D58" s="85"/>
      <c r="E58" s="85"/>
      <c r="F58" s="86">
        <f t="shared" si="17"/>
        <v>0</v>
      </c>
      <c r="G58" s="85"/>
      <c r="H58" s="85"/>
      <c r="I58" s="86">
        <f t="shared" si="19"/>
        <v>0</v>
      </c>
      <c r="J58" s="85"/>
      <c r="K58" s="81">
        <f t="shared" si="1"/>
        <v>0</v>
      </c>
      <c r="L58" s="5"/>
      <c r="M58" s="5"/>
      <c r="N58" s="5"/>
      <c r="O58" s="5"/>
      <c r="P58" s="5"/>
      <c r="Q58" s="5"/>
      <c r="R58" s="53"/>
      <c r="S58" s="54"/>
    </row>
    <row r="59" spans="1:19" ht="15">
      <c r="A59" s="73"/>
      <c r="B59" s="83">
        <v>1348</v>
      </c>
      <c r="C59" s="84" t="s">
        <v>60</v>
      </c>
      <c r="D59" s="85"/>
      <c r="E59" s="85"/>
      <c r="F59" s="86">
        <f t="shared" si="17"/>
        <v>0</v>
      </c>
      <c r="G59" s="85"/>
      <c r="H59" s="85"/>
      <c r="I59" s="86">
        <f t="shared" si="19"/>
        <v>0</v>
      </c>
      <c r="J59" s="85"/>
      <c r="K59" s="81">
        <f t="shared" si="1"/>
        <v>0</v>
      </c>
      <c r="L59" s="5"/>
      <c r="M59" s="5"/>
      <c r="N59" s="5"/>
      <c r="O59" s="5"/>
      <c r="P59" s="5"/>
      <c r="Q59" s="5"/>
      <c r="R59" s="53"/>
      <c r="S59" s="54"/>
    </row>
    <row r="60" spans="1:19" ht="15">
      <c r="A60" s="73"/>
      <c r="B60" s="83">
        <v>1349</v>
      </c>
      <c r="C60" s="84" t="s">
        <v>61</v>
      </c>
      <c r="D60" s="85"/>
      <c r="E60" s="85"/>
      <c r="F60" s="86">
        <f t="shared" si="17"/>
        <v>0</v>
      </c>
      <c r="G60" s="85"/>
      <c r="H60" s="85"/>
      <c r="I60" s="86">
        <f t="shared" si="19"/>
        <v>0</v>
      </c>
      <c r="J60" s="85"/>
      <c r="K60" s="81">
        <f t="shared" si="1"/>
        <v>0</v>
      </c>
      <c r="L60" s="5"/>
      <c r="M60" s="5"/>
      <c r="N60" s="5"/>
      <c r="O60" s="5"/>
      <c r="P60" s="5"/>
      <c r="Q60" s="5"/>
      <c r="R60" s="53"/>
      <c r="S60" s="54"/>
    </row>
    <row r="61" spans="1:19" ht="15">
      <c r="A61" s="73"/>
      <c r="B61" s="78">
        <v>1350</v>
      </c>
      <c r="C61" s="82" t="s">
        <v>62</v>
      </c>
      <c r="D61" s="80">
        <f t="shared" ref="D61:J61" si="20">D62</f>
        <v>0</v>
      </c>
      <c r="E61" s="80">
        <f t="shared" si="20"/>
        <v>0</v>
      </c>
      <c r="F61" s="80">
        <f t="shared" si="20"/>
        <v>0</v>
      </c>
      <c r="G61" s="80">
        <f t="shared" si="20"/>
        <v>0</v>
      </c>
      <c r="H61" s="80">
        <f t="shared" si="20"/>
        <v>0</v>
      </c>
      <c r="I61" s="80">
        <f t="shared" si="20"/>
        <v>0</v>
      </c>
      <c r="J61" s="80">
        <f t="shared" si="20"/>
        <v>0</v>
      </c>
      <c r="K61" s="81">
        <f t="shared" si="1"/>
        <v>0</v>
      </c>
      <c r="L61" s="5"/>
      <c r="M61" s="5"/>
      <c r="N61" s="5"/>
      <c r="O61" s="5"/>
      <c r="P61" s="5"/>
      <c r="Q61" s="5"/>
      <c r="R61" s="53"/>
      <c r="S61" s="54"/>
    </row>
    <row r="62" spans="1:19" ht="15">
      <c r="A62" s="73"/>
      <c r="B62" s="83">
        <v>1351</v>
      </c>
      <c r="C62" s="84" t="s">
        <v>62</v>
      </c>
      <c r="D62" s="85"/>
      <c r="E62" s="85"/>
      <c r="F62" s="86">
        <f>+D62+E62</f>
        <v>0</v>
      </c>
      <c r="G62" s="85"/>
      <c r="H62" s="85"/>
      <c r="I62" s="86">
        <f>+G62+H62+J62</f>
        <v>0</v>
      </c>
      <c r="J62" s="85"/>
      <c r="K62" s="81">
        <f t="shared" si="1"/>
        <v>0</v>
      </c>
      <c r="L62" s="5"/>
      <c r="M62" s="5"/>
      <c r="N62" s="5"/>
      <c r="O62" s="5"/>
      <c r="P62" s="5"/>
      <c r="Q62" s="5"/>
      <c r="R62" s="53"/>
      <c r="S62" s="54"/>
    </row>
    <row r="63" spans="1:19" ht="24">
      <c r="A63" s="73"/>
      <c r="B63" s="78">
        <v>1360</v>
      </c>
      <c r="C63" s="82" t="s">
        <v>63</v>
      </c>
      <c r="D63" s="80">
        <f t="shared" ref="D63:J63" si="21">D64</f>
        <v>0</v>
      </c>
      <c r="E63" s="80">
        <f t="shared" si="21"/>
        <v>0</v>
      </c>
      <c r="F63" s="80">
        <f t="shared" si="21"/>
        <v>0</v>
      </c>
      <c r="G63" s="80">
        <f t="shared" si="21"/>
        <v>0</v>
      </c>
      <c r="H63" s="80">
        <f t="shared" si="21"/>
        <v>0</v>
      </c>
      <c r="I63" s="80">
        <f t="shared" si="21"/>
        <v>0</v>
      </c>
      <c r="J63" s="80">
        <f t="shared" si="21"/>
        <v>0</v>
      </c>
      <c r="K63" s="81">
        <f t="shared" si="1"/>
        <v>0</v>
      </c>
      <c r="L63" s="5"/>
      <c r="M63" s="5"/>
      <c r="N63" s="5"/>
      <c r="O63" s="5"/>
      <c r="P63" s="5"/>
      <c r="Q63" s="5"/>
      <c r="R63" s="53"/>
      <c r="S63" s="54"/>
    </row>
    <row r="64" spans="1:19" ht="24">
      <c r="A64" s="73"/>
      <c r="B64" s="83">
        <v>1361</v>
      </c>
      <c r="C64" s="57" t="s">
        <v>63</v>
      </c>
      <c r="D64" s="85"/>
      <c r="E64" s="85"/>
      <c r="F64" s="86">
        <f>+D64+E64</f>
        <v>0</v>
      </c>
      <c r="G64" s="85"/>
      <c r="H64" s="85"/>
      <c r="I64" s="86">
        <f>+G64+H64+J64</f>
        <v>0</v>
      </c>
      <c r="J64" s="85"/>
      <c r="K64" s="81">
        <f t="shared" si="1"/>
        <v>0</v>
      </c>
      <c r="L64" s="5"/>
      <c r="M64" s="5"/>
      <c r="N64" s="5"/>
      <c r="O64" s="5"/>
      <c r="P64" s="5"/>
      <c r="Q64" s="5"/>
      <c r="R64" s="53"/>
      <c r="S64" s="54"/>
    </row>
    <row r="65" spans="1:19" ht="15">
      <c r="A65" s="73"/>
      <c r="B65" s="78">
        <v>1370</v>
      </c>
      <c r="C65" s="82" t="s">
        <v>64</v>
      </c>
      <c r="D65" s="80">
        <f t="shared" ref="D65:J65" si="22">D66</f>
        <v>0</v>
      </c>
      <c r="E65" s="80">
        <f t="shared" si="22"/>
        <v>0</v>
      </c>
      <c r="F65" s="80">
        <f t="shared" si="22"/>
        <v>0</v>
      </c>
      <c r="G65" s="80">
        <f t="shared" si="22"/>
        <v>0</v>
      </c>
      <c r="H65" s="80">
        <f t="shared" si="22"/>
        <v>0</v>
      </c>
      <c r="I65" s="80">
        <f t="shared" si="22"/>
        <v>0</v>
      </c>
      <c r="J65" s="80">
        <f t="shared" si="22"/>
        <v>0</v>
      </c>
      <c r="K65" s="81">
        <f t="shared" si="1"/>
        <v>0</v>
      </c>
      <c r="L65" s="5"/>
      <c r="M65" s="5"/>
      <c r="N65" s="5"/>
      <c r="O65" s="5"/>
      <c r="P65" s="5"/>
      <c r="Q65" s="5"/>
      <c r="R65" s="53"/>
      <c r="S65" s="54"/>
    </row>
    <row r="66" spans="1:19" ht="15">
      <c r="A66" s="73"/>
      <c r="B66" s="83">
        <v>1371</v>
      </c>
      <c r="C66" s="84" t="s">
        <v>64</v>
      </c>
      <c r="D66" s="85"/>
      <c r="E66" s="85"/>
      <c r="F66" s="86">
        <f>+D66+E66</f>
        <v>0</v>
      </c>
      <c r="G66" s="85"/>
      <c r="H66" s="85"/>
      <c r="I66" s="86">
        <f>+G66+H66+J66</f>
        <v>0</v>
      </c>
      <c r="J66" s="85"/>
      <c r="K66" s="81">
        <f t="shared" si="1"/>
        <v>0</v>
      </c>
      <c r="L66" s="5"/>
      <c r="M66" s="5"/>
      <c r="N66" s="5"/>
      <c r="O66" s="5"/>
      <c r="P66" s="5"/>
      <c r="Q66" s="5"/>
      <c r="R66" s="53"/>
      <c r="S66" s="54"/>
    </row>
    <row r="67" spans="1:19" ht="24">
      <c r="A67" s="73"/>
      <c r="B67" s="78">
        <v>1380</v>
      </c>
      <c r="C67" s="82" t="s">
        <v>65</v>
      </c>
      <c r="D67" s="80">
        <f t="shared" ref="D67:J67" si="23">D68</f>
        <v>0</v>
      </c>
      <c r="E67" s="80">
        <f t="shared" si="23"/>
        <v>0</v>
      </c>
      <c r="F67" s="80">
        <f t="shared" si="23"/>
        <v>0</v>
      </c>
      <c r="G67" s="80">
        <f t="shared" si="23"/>
        <v>0</v>
      </c>
      <c r="H67" s="80">
        <f t="shared" si="23"/>
        <v>0</v>
      </c>
      <c r="I67" s="80">
        <f t="shared" si="23"/>
        <v>0</v>
      </c>
      <c r="J67" s="80">
        <f t="shared" si="23"/>
        <v>0</v>
      </c>
      <c r="K67" s="81">
        <f t="shared" si="1"/>
        <v>0</v>
      </c>
      <c r="L67" s="5"/>
      <c r="M67" s="5"/>
      <c r="N67" s="5"/>
      <c r="O67" s="5"/>
      <c r="P67" s="5"/>
      <c r="Q67" s="5"/>
      <c r="R67" s="53"/>
      <c r="S67" s="54"/>
    </row>
    <row r="68" spans="1:19" ht="24">
      <c r="A68" s="73"/>
      <c r="B68" s="83">
        <v>1381</v>
      </c>
      <c r="C68" s="84" t="s">
        <v>65</v>
      </c>
      <c r="D68" s="85"/>
      <c r="E68" s="85"/>
      <c r="F68" s="86">
        <f>+D68+E68</f>
        <v>0</v>
      </c>
      <c r="G68" s="85"/>
      <c r="H68" s="85"/>
      <c r="I68" s="86">
        <f>+G68+H68+J68</f>
        <v>0</v>
      </c>
      <c r="J68" s="85"/>
      <c r="K68" s="81">
        <f t="shared" si="1"/>
        <v>0</v>
      </c>
      <c r="L68" s="5"/>
      <c r="M68" s="5"/>
      <c r="N68" s="5"/>
      <c r="O68" s="5"/>
      <c r="P68" s="5"/>
      <c r="Q68" s="5"/>
      <c r="R68" s="53"/>
      <c r="S68" s="54"/>
    </row>
    <row r="69" spans="1:19" ht="15">
      <c r="A69" s="73"/>
      <c r="B69" s="78">
        <v>1400</v>
      </c>
      <c r="C69" s="90" t="s">
        <v>66</v>
      </c>
      <c r="D69" s="80">
        <f t="shared" ref="D69:J69" si="24">D70+D78+D80+D82</f>
        <v>389769.86</v>
      </c>
      <c r="E69" s="80">
        <f t="shared" si="24"/>
        <v>-216200</v>
      </c>
      <c r="F69" s="80">
        <f t="shared" si="24"/>
        <v>173569.86</v>
      </c>
      <c r="G69" s="80">
        <f t="shared" si="24"/>
        <v>0</v>
      </c>
      <c r="H69" s="80">
        <f t="shared" si="24"/>
        <v>0</v>
      </c>
      <c r="I69" s="80">
        <f t="shared" si="24"/>
        <v>14444.11</v>
      </c>
      <c r="J69" s="80">
        <f t="shared" si="24"/>
        <v>14444.11</v>
      </c>
      <c r="K69" s="81">
        <f t="shared" si="1"/>
        <v>159125.75</v>
      </c>
      <c r="L69" s="5"/>
      <c r="M69" s="5"/>
      <c r="N69" s="5"/>
      <c r="O69" s="5"/>
      <c r="P69" s="5"/>
      <c r="Q69" s="5"/>
      <c r="R69" s="53"/>
      <c r="S69" s="54"/>
    </row>
    <row r="70" spans="1:19" ht="15">
      <c r="A70" s="73"/>
      <c r="B70" s="78">
        <v>1410</v>
      </c>
      <c r="C70" s="82" t="s">
        <v>67</v>
      </c>
      <c r="D70" s="80">
        <f t="shared" ref="D70:J70" si="25">SUM(D71:D77)</f>
        <v>389769.86</v>
      </c>
      <c r="E70" s="80">
        <f t="shared" si="25"/>
        <v>-216200</v>
      </c>
      <c r="F70" s="80">
        <f t="shared" si="25"/>
        <v>173569.86</v>
      </c>
      <c r="G70" s="80">
        <f t="shared" si="25"/>
        <v>0</v>
      </c>
      <c r="H70" s="80">
        <f t="shared" si="25"/>
        <v>0</v>
      </c>
      <c r="I70" s="80">
        <f t="shared" si="25"/>
        <v>14444.11</v>
      </c>
      <c r="J70" s="80">
        <f t="shared" si="25"/>
        <v>14444.11</v>
      </c>
      <c r="K70" s="81">
        <f t="shared" si="1"/>
        <v>159125.75</v>
      </c>
      <c r="L70" s="5"/>
      <c r="M70" s="5"/>
      <c r="N70" s="5"/>
      <c r="O70" s="5"/>
      <c r="P70" s="5"/>
      <c r="Q70" s="5"/>
      <c r="R70" s="53"/>
      <c r="S70" s="54"/>
    </row>
    <row r="71" spans="1:19" ht="15">
      <c r="A71" s="73"/>
      <c r="B71" s="83">
        <v>1411</v>
      </c>
      <c r="C71" s="84" t="s">
        <v>68</v>
      </c>
      <c r="D71" s="58"/>
      <c r="E71" s="85"/>
      <c r="F71" s="86">
        <f t="shared" ref="F71:F77" si="26">+D71+E71</f>
        <v>0</v>
      </c>
      <c r="G71" s="85"/>
      <c r="H71" s="85"/>
      <c r="I71" s="86">
        <f t="shared" ref="I71:I75" si="27">+G71+H71+J71</f>
        <v>0</v>
      </c>
      <c r="J71" s="85"/>
      <c r="K71" s="81">
        <f t="shared" si="1"/>
        <v>0</v>
      </c>
      <c r="L71" s="5"/>
      <c r="M71" s="5"/>
      <c r="N71" s="5"/>
      <c r="O71" s="5"/>
      <c r="P71" s="5"/>
      <c r="Q71" s="5"/>
      <c r="R71" s="53"/>
      <c r="S71" s="54"/>
    </row>
    <row r="72" spans="1:19" ht="15">
      <c r="A72" s="73"/>
      <c r="B72" s="83">
        <v>1412</v>
      </c>
      <c r="C72" s="84" t="s">
        <v>69</v>
      </c>
      <c r="D72" s="85">
        <v>124784.06</v>
      </c>
      <c r="E72" s="85">
        <v>-70700</v>
      </c>
      <c r="F72" s="86">
        <f t="shared" si="26"/>
        <v>54084.06</v>
      </c>
      <c r="G72" s="85"/>
      <c r="H72" s="85"/>
      <c r="I72" s="86">
        <f t="shared" si="27"/>
        <v>6785.23</v>
      </c>
      <c r="J72" s="85">
        <v>6785.23</v>
      </c>
      <c r="K72" s="81">
        <f t="shared" si="1"/>
        <v>47298.83</v>
      </c>
      <c r="L72" s="5"/>
      <c r="M72" s="5"/>
      <c r="N72" s="5"/>
      <c r="O72" s="5"/>
      <c r="P72" s="5"/>
      <c r="Q72" s="5"/>
      <c r="R72" s="53"/>
      <c r="S72" s="54"/>
    </row>
    <row r="73" spans="1:19" ht="15">
      <c r="A73" s="73"/>
      <c r="B73" s="83">
        <v>1413</v>
      </c>
      <c r="C73" s="84" t="s">
        <v>70</v>
      </c>
      <c r="D73" s="85">
        <v>164574.69</v>
      </c>
      <c r="E73" s="85">
        <v>-85900</v>
      </c>
      <c r="F73" s="86">
        <f t="shared" si="26"/>
        <v>78674.69</v>
      </c>
      <c r="G73" s="85"/>
      <c r="H73" s="85"/>
      <c r="I73" s="86">
        <f t="shared" si="27"/>
        <v>5034.63</v>
      </c>
      <c r="J73" s="85">
        <v>5034.63</v>
      </c>
      <c r="K73" s="81">
        <f t="shared" si="1"/>
        <v>73640.06</v>
      </c>
      <c r="L73" s="5"/>
      <c r="M73" s="5"/>
      <c r="N73" s="5"/>
      <c r="O73" s="5"/>
      <c r="P73" s="5"/>
      <c r="Q73" s="5"/>
      <c r="R73" s="53"/>
      <c r="S73" s="54"/>
    </row>
    <row r="74" spans="1:19" ht="15">
      <c r="A74" s="73"/>
      <c r="B74" s="83">
        <v>1414</v>
      </c>
      <c r="C74" s="84" t="s">
        <v>71</v>
      </c>
      <c r="D74" s="85">
        <v>37771.11</v>
      </c>
      <c r="E74" s="85">
        <v>-9200</v>
      </c>
      <c r="F74" s="86">
        <f t="shared" si="26"/>
        <v>28571.11</v>
      </c>
      <c r="G74" s="85"/>
      <c r="H74" s="85"/>
      <c r="I74" s="86">
        <f t="shared" si="27"/>
        <v>1045.92</v>
      </c>
      <c r="J74" s="85">
        <v>1045.92</v>
      </c>
      <c r="K74" s="81">
        <f t="shared" si="1"/>
        <v>27525.190000000002</v>
      </c>
      <c r="L74" s="5"/>
      <c r="M74" s="5"/>
      <c r="N74" s="5"/>
      <c r="O74" s="5"/>
      <c r="P74" s="5"/>
      <c r="Q74" s="5"/>
      <c r="R74" s="53"/>
      <c r="S74" s="54"/>
    </row>
    <row r="75" spans="1:19" ht="24">
      <c r="A75" s="73"/>
      <c r="B75" s="83">
        <v>1415</v>
      </c>
      <c r="C75" s="84" t="s">
        <v>72</v>
      </c>
      <c r="D75" s="85">
        <v>24240</v>
      </c>
      <c r="E75" s="85">
        <v>-18400</v>
      </c>
      <c r="F75" s="86">
        <f t="shared" si="26"/>
        <v>5840</v>
      </c>
      <c r="G75" s="85"/>
      <c r="H75" s="85"/>
      <c r="I75" s="86">
        <f t="shared" si="27"/>
        <v>593.77</v>
      </c>
      <c r="J75" s="85">
        <v>593.77</v>
      </c>
      <c r="K75" s="81">
        <f t="shared" si="1"/>
        <v>5246.23</v>
      </c>
      <c r="L75" s="5"/>
      <c r="M75" s="5"/>
      <c r="N75" s="5"/>
      <c r="O75" s="5"/>
      <c r="P75" s="5"/>
      <c r="Q75" s="5"/>
      <c r="R75" s="53"/>
      <c r="S75" s="54"/>
    </row>
    <row r="76" spans="1:19" ht="15">
      <c r="A76" s="73"/>
      <c r="B76" s="83">
        <v>1416</v>
      </c>
      <c r="C76" s="84" t="s">
        <v>73</v>
      </c>
      <c r="D76" s="85">
        <v>38400</v>
      </c>
      <c r="E76" s="85">
        <v>-32000</v>
      </c>
      <c r="F76" s="86">
        <f t="shared" si="26"/>
        <v>6400</v>
      </c>
      <c r="G76" s="85"/>
      <c r="H76" s="85"/>
      <c r="I76" s="86">
        <f>+G76+H76+J76</f>
        <v>984.56</v>
      </c>
      <c r="J76" s="85">
        <v>984.56</v>
      </c>
      <c r="K76" s="81">
        <f t="shared" si="1"/>
        <v>5415.4400000000005</v>
      </c>
      <c r="L76" s="5"/>
      <c r="M76" s="5"/>
      <c r="N76" s="5"/>
      <c r="O76" s="5"/>
      <c r="P76" s="5"/>
      <c r="Q76" s="5"/>
      <c r="R76" s="53"/>
      <c r="S76" s="54"/>
    </row>
    <row r="77" spans="1:19" ht="15">
      <c r="A77" s="73"/>
      <c r="B77" s="83">
        <v>1417</v>
      </c>
      <c r="C77" s="84" t="s">
        <v>74</v>
      </c>
      <c r="D77" s="85"/>
      <c r="E77" s="85"/>
      <c r="F77" s="86">
        <f t="shared" si="26"/>
        <v>0</v>
      </c>
      <c r="G77" s="85"/>
      <c r="H77" s="85"/>
      <c r="I77" s="86">
        <f>+G77+H77+J77</f>
        <v>0</v>
      </c>
      <c r="J77" s="85"/>
      <c r="K77" s="81">
        <f t="shared" si="1"/>
        <v>0</v>
      </c>
      <c r="L77" s="5"/>
      <c r="M77" s="5"/>
      <c r="N77" s="5"/>
      <c r="O77" s="5"/>
      <c r="P77" s="5"/>
      <c r="Q77" s="5"/>
      <c r="R77" s="53"/>
      <c r="S77" s="54"/>
    </row>
    <row r="78" spans="1:19" ht="15">
      <c r="A78" s="73"/>
      <c r="B78" s="78">
        <v>1420</v>
      </c>
      <c r="C78" s="82" t="s">
        <v>75</v>
      </c>
      <c r="D78" s="80">
        <f t="shared" ref="D78:J78" si="28">D79</f>
        <v>0</v>
      </c>
      <c r="E78" s="80">
        <f t="shared" si="28"/>
        <v>0</v>
      </c>
      <c r="F78" s="80">
        <f t="shared" si="28"/>
        <v>0</v>
      </c>
      <c r="G78" s="80">
        <f t="shared" si="28"/>
        <v>0</v>
      </c>
      <c r="H78" s="80">
        <f t="shared" si="28"/>
        <v>0</v>
      </c>
      <c r="I78" s="80">
        <f t="shared" si="28"/>
        <v>0</v>
      </c>
      <c r="J78" s="80">
        <f t="shared" si="28"/>
        <v>0</v>
      </c>
      <c r="K78" s="81">
        <f t="shared" ref="K78:K142" si="29">F78-I78</f>
        <v>0</v>
      </c>
      <c r="L78" s="5"/>
      <c r="M78" s="5"/>
      <c r="N78" s="5"/>
      <c r="O78" s="5"/>
      <c r="P78" s="5"/>
      <c r="Q78" s="5"/>
      <c r="R78" s="53"/>
      <c r="S78" s="54"/>
    </row>
    <row r="79" spans="1:19" ht="15">
      <c r="A79" s="73"/>
      <c r="B79" s="83">
        <v>1421</v>
      </c>
      <c r="C79" s="84" t="s">
        <v>76</v>
      </c>
      <c r="D79" s="85"/>
      <c r="E79" s="85"/>
      <c r="F79" s="86">
        <f>+D79+E79</f>
        <v>0</v>
      </c>
      <c r="G79" s="85"/>
      <c r="H79" s="85"/>
      <c r="I79" s="86">
        <f>+G79+H79+J79</f>
        <v>0</v>
      </c>
      <c r="J79" s="85"/>
      <c r="K79" s="81">
        <f t="shared" si="29"/>
        <v>0</v>
      </c>
      <c r="L79" s="5"/>
      <c r="M79" s="5"/>
      <c r="N79" s="5"/>
      <c r="O79" s="5"/>
      <c r="P79" s="5"/>
      <c r="Q79" s="5"/>
      <c r="R79" s="53"/>
      <c r="S79" s="54"/>
    </row>
    <row r="80" spans="1:19" ht="15">
      <c r="A80" s="73"/>
      <c r="B80" s="78">
        <v>1430</v>
      </c>
      <c r="C80" s="82" t="s">
        <v>77</v>
      </c>
      <c r="D80" s="80">
        <f t="shared" ref="D80:J80" si="30">D81</f>
        <v>0</v>
      </c>
      <c r="E80" s="80">
        <f t="shared" si="30"/>
        <v>0</v>
      </c>
      <c r="F80" s="80">
        <f t="shared" si="30"/>
        <v>0</v>
      </c>
      <c r="G80" s="80">
        <f t="shared" si="30"/>
        <v>0</v>
      </c>
      <c r="H80" s="80">
        <f t="shared" si="30"/>
        <v>0</v>
      </c>
      <c r="I80" s="80">
        <f t="shared" si="30"/>
        <v>0</v>
      </c>
      <c r="J80" s="80">
        <f t="shared" si="30"/>
        <v>0</v>
      </c>
      <c r="K80" s="81">
        <f t="shared" si="29"/>
        <v>0</v>
      </c>
      <c r="L80" s="5"/>
      <c r="M80" s="5"/>
      <c r="N80" s="5"/>
      <c r="O80" s="5"/>
      <c r="P80" s="5"/>
      <c r="Q80" s="5"/>
      <c r="R80" s="53"/>
      <c r="S80" s="54"/>
    </row>
    <row r="81" spans="1:253" ht="15">
      <c r="A81" s="73"/>
      <c r="B81" s="83">
        <v>1431</v>
      </c>
      <c r="C81" s="84" t="s">
        <v>78</v>
      </c>
      <c r="D81" s="85"/>
      <c r="E81" s="85"/>
      <c r="F81" s="86">
        <f>+D81+E81</f>
        <v>0</v>
      </c>
      <c r="G81" s="85"/>
      <c r="H81" s="85"/>
      <c r="I81" s="86">
        <f>+G81+H81+J81</f>
        <v>0</v>
      </c>
      <c r="J81" s="85"/>
      <c r="K81" s="81">
        <f t="shared" si="29"/>
        <v>0</v>
      </c>
      <c r="L81" s="5"/>
      <c r="M81" s="5"/>
      <c r="N81" s="5"/>
      <c r="O81" s="5"/>
      <c r="P81" s="5"/>
      <c r="Q81" s="5"/>
      <c r="R81" s="53"/>
      <c r="S81" s="54"/>
    </row>
    <row r="82" spans="1:253" ht="15">
      <c r="A82" s="73"/>
      <c r="B82" s="78">
        <v>1440</v>
      </c>
      <c r="C82" s="82" t="s">
        <v>79</v>
      </c>
      <c r="D82" s="80">
        <f t="shared" ref="D82:J82" si="31">D83</f>
        <v>0</v>
      </c>
      <c r="E82" s="80">
        <f t="shared" si="31"/>
        <v>0</v>
      </c>
      <c r="F82" s="80">
        <f t="shared" si="31"/>
        <v>0</v>
      </c>
      <c r="G82" s="80">
        <f t="shared" si="31"/>
        <v>0</v>
      </c>
      <c r="H82" s="80">
        <f t="shared" si="31"/>
        <v>0</v>
      </c>
      <c r="I82" s="80">
        <f t="shared" si="31"/>
        <v>0</v>
      </c>
      <c r="J82" s="80">
        <f t="shared" si="31"/>
        <v>0</v>
      </c>
      <c r="K82" s="81">
        <f t="shared" si="29"/>
        <v>0</v>
      </c>
      <c r="L82" s="5"/>
      <c r="M82" s="5"/>
      <c r="N82" s="5"/>
      <c r="O82" s="5"/>
      <c r="P82" s="5"/>
      <c r="Q82" s="5"/>
      <c r="R82" s="53"/>
      <c r="S82" s="54"/>
    </row>
    <row r="83" spans="1:253" ht="15">
      <c r="A83" s="73"/>
      <c r="B83" s="83">
        <v>1441</v>
      </c>
      <c r="C83" s="84" t="s">
        <v>80</v>
      </c>
      <c r="D83" s="85"/>
      <c r="E83" s="85"/>
      <c r="F83" s="86">
        <f>+D83+E83</f>
        <v>0</v>
      </c>
      <c r="G83" s="85"/>
      <c r="H83" s="85"/>
      <c r="I83" s="86">
        <f>+G83+H83+J83</f>
        <v>0</v>
      </c>
      <c r="J83" s="85"/>
      <c r="K83" s="81">
        <f t="shared" si="29"/>
        <v>0</v>
      </c>
      <c r="L83" s="5"/>
      <c r="M83" s="5"/>
      <c r="N83" s="5"/>
      <c r="O83" s="5"/>
      <c r="P83" s="5"/>
      <c r="Q83" s="5"/>
      <c r="R83" s="53"/>
      <c r="S83" s="54"/>
    </row>
    <row r="84" spans="1:253" ht="15">
      <c r="A84" s="73"/>
      <c r="B84" s="78">
        <v>1500</v>
      </c>
      <c r="C84" s="90" t="s">
        <v>81</v>
      </c>
      <c r="D84" s="80">
        <f t="shared" ref="D84:J84" si="32">D85+D88+D91+D93+D101+D104</f>
        <v>151800</v>
      </c>
      <c r="E84" s="80">
        <f t="shared" si="32"/>
        <v>-131700</v>
      </c>
      <c r="F84" s="80">
        <f t="shared" si="32"/>
        <v>20100</v>
      </c>
      <c r="G84" s="80">
        <f t="shared" si="32"/>
        <v>0</v>
      </c>
      <c r="H84" s="80">
        <f t="shared" si="32"/>
        <v>0</v>
      </c>
      <c r="I84" s="80">
        <f t="shared" si="32"/>
        <v>20000</v>
      </c>
      <c r="J84" s="80">
        <f t="shared" si="32"/>
        <v>20000</v>
      </c>
      <c r="K84" s="81">
        <f t="shared" si="29"/>
        <v>100</v>
      </c>
      <c r="L84" s="5"/>
      <c r="M84" s="5"/>
      <c r="N84" s="5"/>
      <c r="O84" s="5"/>
      <c r="P84" s="5"/>
      <c r="Q84" s="5"/>
      <c r="R84" s="53"/>
      <c r="S84" s="54"/>
    </row>
    <row r="85" spans="1:253" ht="15">
      <c r="A85" s="73"/>
      <c r="B85" s="78">
        <v>1510</v>
      </c>
      <c r="C85" s="82" t="s">
        <v>82</v>
      </c>
      <c r="D85" s="80">
        <f>SUM(D86:D87)</f>
        <v>0</v>
      </c>
      <c r="E85" s="80">
        <f t="shared" ref="E85:J85" si="33">SUM(E86:E87)</f>
        <v>0</v>
      </c>
      <c r="F85" s="80">
        <f t="shared" si="33"/>
        <v>0</v>
      </c>
      <c r="G85" s="80">
        <f t="shared" si="33"/>
        <v>0</v>
      </c>
      <c r="H85" s="80">
        <f t="shared" si="33"/>
        <v>0</v>
      </c>
      <c r="I85" s="80">
        <f t="shared" si="33"/>
        <v>0</v>
      </c>
      <c r="J85" s="80">
        <f t="shared" si="33"/>
        <v>0</v>
      </c>
      <c r="K85" s="81">
        <f t="shared" si="29"/>
        <v>0</v>
      </c>
      <c r="L85" s="5"/>
      <c r="M85" s="5"/>
      <c r="N85" s="5"/>
      <c r="O85" s="5"/>
      <c r="P85" s="5"/>
      <c r="Q85" s="5"/>
      <c r="R85" s="53"/>
      <c r="S85" s="54"/>
    </row>
    <row r="86" spans="1:253" ht="15">
      <c r="A86" s="73"/>
      <c r="B86" s="83">
        <v>1511</v>
      </c>
      <c r="C86" s="84" t="s">
        <v>83</v>
      </c>
      <c r="D86" s="85"/>
      <c r="E86" s="85"/>
      <c r="F86" s="86">
        <f>+D86+E86</f>
        <v>0</v>
      </c>
      <c r="G86" s="85"/>
      <c r="H86" s="85"/>
      <c r="I86" s="86">
        <f>+G86+H86+J86</f>
        <v>0</v>
      </c>
      <c r="J86" s="85"/>
      <c r="K86" s="81">
        <f t="shared" si="29"/>
        <v>0</v>
      </c>
      <c r="L86" s="5"/>
      <c r="M86" s="5"/>
      <c r="N86" s="5"/>
      <c r="O86" s="5"/>
      <c r="P86" s="5"/>
      <c r="Q86" s="5"/>
      <c r="R86" s="53"/>
      <c r="S86" s="54"/>
    </row>
    <row r="87" spans="1:253" ht="15">
      <c r="A87" s="73"/>
      <c r="B87" s="83">
        <v>1512</v>
      </c>
      <c r="C87" s="84" t="s">
        <v>84</v>
      </c>
      <c r="D87" s="85"/>
      <c r="E87" s="85"/>
      <c r="F87" s="86">
        <f>+D87+E87</f>
        <v>0</v>
      </c>
      <c r="G87" s="85"/>
      <c r="H87" s="85"/>
      <c r="I87" s="86">
        <f>+G87+H87+J87</f>
        <v>0</v>
      </c>
      <c r="J87" s="85"/>
      <c r="K87" s="81">
        <f t="shared" si="29"/>
        <v>0</v>
      </c>
      <c r="L87" s="5"/>
      <c r="M87" s="5"/>
      <c r="N87" s="5"/>
      <c r="O87" s="5"/>
      <c r="P87" s="5"/>
      <c r="Q87" s="5"/>
      <c r="R87" s="53"/>
      <c r="S87" s="54"/>
    </row>
    <row r="88" spans="1:253" ht="15">
      <c r="A88" s="73"/>
      <c r="B88" s="78">
        <v>1520</v>
      </c>
      <c r="C88" s="82" t="s">
        <v>85</v>
      </c>
      <c r="D88" s="80">
        <f>SUM(D89:D90)</f>
        <v>151800</v>
      </c>
      <c r="E88" s="80">
        <f t="shared" ref="E88:J88" si="34">SUM(E89:E90)</f>
        <v>-131700</v>
      </c>
      <c r="F88" s="80">
        <f t="shared" si="34"/>
        <v>20100</v>
      </c>
      <c r="G88" s="80">
        <f t="shared" si="34"/>
        <v>0</v>
      </c>
      <c r="H88" s="80">
        <f t="shared" si="34"/>
        <v>0</v>
      </c>
      <c r="I88" s="80">
        <f t="shared" si="34"/>
        <v>20000</v>
      </c>
      <c r="J88" s="80">
        <f t="shared" si="34"/>
        <v>20000</v>
      </c>
      <c r="K88" s="81">
        <f t="shared" si="29"/>
        <v>100</v>
      </c>
      <c r="L88" s="5"/>
      <c r="M88" s="5"/>
      <c r="N88" s="5"/>
      <c r="O88" s="5"/>
      <c r="P88" s="5"/>
      <c r="Q88" s="5"/>
      <c r="R88" s="53"/>
      <c r="S88" s="54"/>
    </row>
    <row r="89" spans="1:253" ht="15">
      <c r="A89" s="73"/>
      <c r="B89" s="83">
        <v>1521</v>
      </c>
      <c r="C89" s="84" t="s">
        <v>86</v>
      </c>
      <c r="D89" s="85"/>
      <c r="E89" s="85"/>
      <c r="F89" s="86">
        <f>+D89+E89</f>
        <v>0</v>
      </c>
      <c r="G89" s="85"/>
      <c r="H89" s="85"/>
      <c r="I89" s="86">
        <f>+G89+H89+J89</f>
        <v>0</v>
      </c>
      <c r="J89" s="85"/>
      <c r="K89" s="81">
        <f t="shared" si="29"/>
        <v>0</v>
      </c>
      <c r="L89" s="5"/>
      <c r="M89" s="5"/>
      <c r="N89" s="5"/>
      <c r="O89" s="5"/>
      <c r="P89" s="5"/>
      <c r="Q89" s="5"/>
      <c r="R89" s="53"/>
      <c r="S89" s="54"/>
    </row>
    <row r="90" spans="1:253" ht="15">
      <c r="A90" s="73"/>
      <c r="B90" s="83">
        <v>1522</v>
      </c>
      <c r="C90" s="84" t="s">
        <v>87</v>
      </c>
      <c r="D90" s="85">
        <v>151800</v>
      </c>
      <c r="E90" s="85">
        <v>-131700</v>
      </c>
      <c r="F90" s="86">
        <f>+D90+E90</f>
        <v>20100</v>
      </c>
      <c r="G90" s="85"/>
      <c r="H90" s="85"/>
      <c r="I90" s="86">
        <f>+G90+H90+J90</f>
        <v>20000</v>
      </c>
      <c r="J90" s="85">
        <v>20000</v>
      </c>
      <c r="K90" s="81">
        <f t="shared" si="29"/>
        <v>100</v>
      </c>
      <c r="L90" s="59"/>
      <c r="M90" s="59"/>
      <c r="N90" s="59"/>
      <c r="O90" s="59"/>
      <c r="P90" s="59"/>
      <c r="Q90" s="59"/>
      <c r="R90" s="59"/>
      <c r="S90" s="54"/>
    </row>
    <row r="91" spans="1:253">
      <c r="A91" s="73"/>
      <c r="B91" s="78">
        <v>1530</v>
      </c>
      <c r="C91" s="82" t="s">
        <v>88</v>
      </c>
      <c r="D91" s="80">
        <f t="shared" ref="D91:J91" si="35">D92</f>
        <v>0</v>
      </c>
      <c r="E91" s="80">
        <f t="shared" si="35"/>
        <v>0</v>
      </c>
      <c r="F91" s="80">
        <f t="shared" si="35"/>
        <v>0</v>
      </c>
      <c r="G91" s="80">
        <f t="shared" si="35"/>
        <v>0</v>
      </c>
      <c r="H91" s="80">
        <f t="shared" si="35"/>
        <v>0</v>
      </c>
      <c r="I91" s="80">
        <f t="shared" si="35"/>
        <v>0</v>
      </c>
      <c r="J91" s="80">
        <f t="shared" si="35"/>
        <v>0</v>
      </c>
      <c r="K91" s="81">
        <f t="shared" si="29"/>
        <v>0</v>
      </c>
      <c r="L91" s="59"/>
      <c r="M91" s="59"/>
      <c r="N91" s="59"/>
      <c r="O91" s="59"/>
      <c r="P91" s="59"/>
      <c r="Q91" s="59"/>
      <c r="R91" s="59"/>
    </row>
    <row r="92" spans="1:253">
      <c r="A92" s="73"/>
      <c r="B92" s="83">
        <v>1531</v>
      </c>
      <c r="C92" s="84" t="s">
        <v>89</v>
      </c>
      <c r="D92" s="85"/>
      <c r="E92" s="85"/>
      <c r="F92" s="86">
        <f>+D92+E92</f>
        <v>0</v>
      </c>
      <c r="G92" s="85"/>
      <c r="H92" s="85"/>
      <c r="I92" s="86">
        <f>+G92+H92+J92</f>
        <v>0</v>
      </c>
      <c r="J92" s="85"/>
      <c r="K92" s="81">
        <f t="shared" si="29"/>
        <v>0</v>
      </c>
      <c r="L92" s="59"/>
      <c r="M92" s="59"/>
      <c r="N92" s="59"/>
      <c r="O92" s="59"/>
      <c r="P92" s="59"/>
      <c r="Q92" s="59"/>
      <c r="R92" s="59"/>
    </row>
    <row r="93" spans="1:253">
      <c r="A93" s="73"/>
      <c r="B93" s="78">
        <v>1540</v>
      </c>
      <c r="C93" s="82" t="s">
        <v>90</v>
      </c>
      <c r="D93" s="80">
        <f t="shared" ref="D93:J93" si="36">SUM(D94:D100)</f>
        <v>0</v>
      </c>
      <c r="E93" s="80">
        <f t="shared" si="36"/>
        <v>0</v>
      </c>
      <c r="F93" s="80">
        <f t="shared" si="36"/>
        <v>0</v>
      </c>
      <c r="G93" s="80">
        <f t="shared" si="36"/>
        <v>0</v>
      </c>
      <c r="H93" s="80">
        <f t="shared" si="36"/>
        <v>0</v>
      </c>
      <c r="I93" s="80">
        <f t="shared" si="36"/>
        <v>0</v>
      </c>
      <c r="J93" s="80">
        <f t="shared" si="36"/>
        <v>0</v>
      </c>
      <c r="K93" s="81">
        <f t="shared" si="29"/>
        <v>0</v>
      </c>
      <c r="L93" s="59"/>
      <c r="M93" s="59"/>
      <c r="N93" s="59"/>
      <c r="O93" s="59"/>
      <c r="P93" s="59"/>
      <c r="Q93" s="59"/>
      <c r="R93" s="59"/>
    </row>
    <row r="94" spans="1:253">
      <c r="A94" s="73"/>
      <c r="B94" s="83">
        <v>1541</v>
      </c>
      <c r="C94" s="84" t="s">
        <v>91</v>
      </c>
      <c r="D94" s="85"/>
      <c r="E94" s="85"/>
      <c r="F94" s="86">
        <f t="shared" ref="F94:F100" si="37">+D94+E94</f>
        <v>0</v>
      </c>
      <c r="G94" s="85"/>
      <c r="H94" s="85"/>
      <c r="I94" s="86">
        <f t="shared" ref="I94:I100" si="38">+G94+H94+J94</f>
        <v>0</v>
      </c>
      <c r="J94" s="85"/>
      <c r="K94" s="81">
        <f t="shared" si="29"/>
        <v>0</v>
      </c>
      <c r="L94" s="59"/>
      <c r="M94" s="59"/>
      <c r="N94" s="59"/>
      <c r="O94" s="59"/>
      <c r="P94" s="59"/>
      <c r="Q94" s="59"/>
      <c r="R94" s="59"/>
    </row>
    <row r="95" spans="1:253">
      <c r="A95" s="73"/>
      <c r="B95" s="83">
        <v>1542</v>
      </c>
      <c r="C95" s="84" t="s">
        <v>92</v>
      </c>
      <c r="D95" s="85"/>
      <c r="E95" s="85"/>
      <c r="F95" s="86">
        <f t="shared" si="37"/>
        <v>0</v>
      </c>
      <c r="G95" s="85"/>
      <c r="H95" s="85"/>
      <c r="I95" s="86">
        <f t="shared" si="38"/>
        <v>0</v>
      </c>
      <c r="J95" s="85"/>
      <c r="K95" s="81">
        <f t="shared" si="29"/>
        <v>0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</row>
    <row r="96" spans="1:253">
      <c r="A96" s="73"/>
      <c r="B96" s="83">
        <v>1543</v>
      </c>
      <c r="C96" s="84" t="s">
        <v>93</v>
      </c>
      <c r="D96" s="85"/>
      <c r="E96" s="85"/>
      <c r="F96" s="86">
        <f t="shared" si="37"/>
        <v>0</v>
      </c>
      <c r="G96" s="85"/>
      <c r="H96" s="85"/>
      <c r="I96" s="86">
        <f t="shared" si="38"/>
        <v>0</v>
      </c>
      <c r="J96" s="85"/>
      <c r="K96" s="81">
        <f t="shared" si="29"/>
        <v>0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</row>
    <row r="97" spans="1:253">
      <c r="A97" s="73"/>
      <c r="B97" s="83">
        <v>1544</v>
      </c>
      <c r="C97" s="84" t="s">
        <v>94</v>
      </c>
      <c r="D97" s="85"/>
      <c r="E97" s="85"/>
      <c r="F97" s="86">
        <f t="shared" si="37"/>
        <v>0</v>
      </c>
      <c r="G97" s="85"/>
      <c r="H97" s="85"/>
      <c r="I97" s="86">
        <f t="shared" si="38"/>
        <v>0</v>
      </c>
      <c r="J97" s="85"/>
      <c r="K97" s="81">
        <f t="shared" si="29"/>
        <v>0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</row>
    <row r="98" spans="1:253">
      <c r="A98" s="73"/>
      <c r="B98" s="83">
        <v>1545</v>
      </c>
      <c r="C98" s="84" t="s">
        <v>95</v>
      </c>
      <c r="D98" s="85"/>
      <c r="E98" s="85"/>
      <c r="F98" s="86">
        <f t="shared" si="37"/>
        <v>0</v>
      </c>
      <c r="G98" s="85"/>
      <c r="H98" s="85"/>
      <c r="I98" s="86">
        <f t="shared" si="38"/>
        <v>0</v>
      </c>
      <c r="J98" s="85"/>
      <c r="K98" s="81">
        <f t="shared" si="29"/>
        <v>0</v>
      </c>
    </row>
    <row r="99" spans="1:253">
      <c r="A99" s="73"/>
      <c r="B99" s="83">
        <v>1546</v>
      </c>
      <c r="C99" s="84" t="s">
        <v>96</v>
      </c>
      <c r="D99" s="85"/>
      <c r="E99" s="85"/>
      <c r="F99" s="86">
        <f t="shared" si="37"/>
        <v>0</v>
      </c>
      <c r="G99" s="85"/>
      <c r="H99" s="85"/>
      <c r="I99" s="86">
        <f t="shared" si="38"/>
        <v>0</v>
      </c>
      <c r="J99" s="85"/>
      <c r="K99" s="81">
        <f t="shared" si="29"/>
        <v>0</v>
      </c>
    </row>
    <row r="100" spans="1:253">
      <c r="A100" s="73"/>
      <c r="B100" s="83">
        <v>1547</v>
      </c>
      <c r="C100" s="84" t="s">
        <v>97</v>
      </c>
      <c r="D100" s="85"/>
      <c r="E100" s="85"/>
      <c r="F100" s="86">
        <f t="shared" si="37"/>
        <v>0</v>
      </c>
      <c r="G100" s="85"/>
      <c r="H100" s="85"/>
      <c r="I100" s="86">
        <f t="shared" si="38"/>
        <v>0</v>
      </c>
      <c r="J100" s="85"/>
      <c r="K100" s="81">
        <f t="shared" si="29"/>
        <v>0</v>
      </c>
    </row>
    <row r="101" spans="1:253">
      <c r="A101" s="73"/>
      <c r="B101" s="78">
        <v>1550</v>
      </c>
      <c r="C101" s="82" t="s">
        <v>98</v>
      </c>
      <c r="D101" s="80">
        <f t="shared" ref="D101:J101" si="39">D102</f>
        <v>0</v>
      </c>
      <c r="E101" s="80">
        <f t="shared" si="39"/>
        <v>0</v>
      </c>
      <c r="F101" s="80">
        <f t="shared" si="39"/>
        <v>0</v>
      </c>
      <c r="G101" s="80">
        <f t="shared" si="39"/>
        <v>0</v>
      </c>
      <c r="H101" s="80">
        <f t="shared" si="39"/>
        <v>0</v>
      </c>
      <c r="I101" s="80">
        <f t="shared" si="39"/>
        <v>0</v>
      </c>
      <c r="J101" s="80">
        <f t="shared" si="39"/>
        <v>0</v>
      </c>
      <c r="K101" s="81">
        <f t="shared" si="29"/>
        <v>0</v>
      </c>
    </row>
    <row r="102" spans="1:253">
      <c r="A102" s="73"/>
      <c r="B102" s="83">
        <v>1551</v>
      </c>
      <c r="C102" s="84" t="s">
        <v>99</v>
      </c>
      <c r="D102" s="85"/>
      <c r="E102" s="85"/>
      <c r="F102" s="86">
        <f>+D102+E102</f>
        <v>0</v>
      </c>
      <c r="G102" s="85"/>
      <c r="H102" s="85"/>
      <c r="I102" s="86">
        <f>+G102+H102+J102</f>
        <v>0</v>
      </c>
      <c r="J102" s="85"/>
      <c r="K102" s="81">
        <f t="shared" si="29"/>
        <v>0</v>
      </c>
    </row>
    <row r="103" spans="1:253">
      <c r="A103" s="73"/>
      <c r="B103" s="83">
        <v>1552</v>
      </c>
      <c r="C103" s="84" t="s">
        <v>100</v>
      </c>
      <c r="D103" s="85"/>
      <c r="E103" s="85"/>
      <c r="F103" s="86"/>
      <c r="G103" s="85"/>
      <c r="H103" s="85"/>
      <c r="I103" s="86"/>
      <c r="J103" s="85"/>
      <c r="K103" s="81"/>
    </row>
    <row r="104" spans="1:253">
      <c r="A104" s="73"/>
      <c r="B104" s="78">
        <v>1590</v>
      </c>
      <c r="C104" s="82" t="s">
        <v>81</v>
      </c>
      <c r="D104" s="80">
        <f t="shared" ref="D104:J104" si="40">SUM(D105:D109)</f>
        <v>0</v>
      </c>
      <c r="E104" s="80">
        <f t="shared" si="40"/>
        <v>0</v>
      </c>
      <c r="F104" s="80">
        <f t="shared" si="40"/>
        <v>0</v>
      </c>
      <c r="G104" s="80">
        <f t="shared" si="40"/>
        <v>0</v>
      </c>
      <c r="H104" s="80">
        <f t="shared" si="40"/>
        <v>0</v>
      </c>
      <c r="I104" s="80">
        <f t="shared" si="40"/>
        <v>0</v>
      </c>
      <c r="J104" s="80">
        <f t="shared" si="40"/>
        <v>0</v>
      </c>
      <c r="K104" s="81">
        <f t="shared" si="29"/>
        <v>0</v>
      </c>
    </row>
    <row r="105" spans="1:253">
      <c r="A105" s="73"/>
      <c r="B105" s="83">
        <v>1591</v>
      </c>
      <c r="C105" s="84" t="s">
        <v>101</v>
      </c>
      <c r="D105" s="85"/>
      <c r="E105" s="85"/>
      <c r="F105" s="86">
        <f>+D105+E105</f>
        <v>0</v>
      </c>
      <c r="G105" s="85"/>
      <c r="H105" s="85"/>
      <c r="I105" s="86">
        <f>+G105+H105+J105</f>
        <v>0</v>
      </c>
      <c r="J105" s="85"/>
      <c r="K105" s="81">
        <f t="shared" si="29"/>
        <v>0</v>
      </c>
    </row>
    <row r="106" spans="1:253">
      <c r="A106" s="73"/>
      <c r="B106" s="83">
        <v>1592</v>
      </c>
      <c r="C106" s="84" t="s">
        <v>102</v>
      </c>
      <c r="D106" s="85"/>
      <c r="E106" s="85"/>
      <c r="F106" s="86">
        <f>+D106+E106</f>
        <v>0</v>
      </c>
      <c r="G106" s="85"/>
      <c r="H106" s="85"/>
      <c r="I106" s="86">
        <f>+G106+H106+J106</f>
        <v>0</v>
      </c>
      <c r="J106" s="85"/>
      <c r="K106" s="81">
        <f t="shared" si="29"/>
        <v>0</v>
      </c>
    </row>
    <row r="107" spans="1:253">
      <c r="A107" s="73"/>
      <c r="B107" s="83">
        <v>1593</v>
      </c>
      <c r="C107" s="84" t="s">
        <v>103</v>
      </c>
      <c r="D107" s="85"/>
      <c r="E107" s="85"/>
      <c r="F107" s="86">
        <f>+D107+E107</f>
        <v>0</v>
      </c>
      <c r="G107" s="85"/>
      <c r="H107" s="85"/>
      <c r="I107" s="86">
        <f>+G107+H107+J107</f>
        <v>0</v>
      </c>
      <c r="J107" s="85"/>
      <c r="K107" s="81">
        <f t="shared" si="29"/>
        <v>0</v>
      </c>
    </row>
    <row r="108" spans="1:253">
      <c r="A108" s="73"/>
      <c r="B108" s="83">
        <v>1594</v>
      </c>
      <c r="C108" s="84" t="s">
        <v>104</v>
      </c>
      <c r="D108" s="85"/>
      <c r="E108" s="85"/>
      <c r="F108" s="86">
        <f>+D108+E108</f>
        <v>0</v>
      </c>
      <c r="G108" s="85"/>
      <c r="H108" s="85"/>
      <c r="I108" s="86">
        <f>+G108+H108+J108</f>
        <v>0</v>
      </c>
      <c r="J108" s="85"/>
      <c r="K108" s="81">
        <f t="shared" si="29"/>
        <v>0</v>
      </c>
    </row>
    <row r="109" spans="1:253">
      <c r="A109" s="73"/>
      <c r="B109" s="83">
        <v>1595</v>
      </c>
      <c r="C109" s="84" t="s">
        <v>105</v>
      </c>
      <c r="D109" s="85"/>
      <c r="E109" s="85"/>
      <c r="F109" s="86">
        <f>+D109+E109</f>
        <v>0</v>
      </c>
      <c r="G109" s="85"/>
      <c r="H109" s="85"/>
      <c r="I109" s="86">
        <f>+G109+H109+J109</f>
        <v>0</v>
      </c>
      <c r="J109" s="85"/>
      <c r="K109" s="81">
        <f t="shared" si="29"/>
        <v>0</v>
      </c>
    </row>
    <row r="110" spans="1:253">
      <c r="A110" s="73"/>
      <c r="B110" s="78">
        <v>1600</v>
      </c>
      <c r="C110" s="90" t="s">
        <v>106</v>
      </c>
      <c r="D110" s="80">
        <f t="shared" ref="D110:J111" si="41">D111</f>
        <v>0</v>
      </c>
      <c r="E110" s="80">
        <f t="shared" si="41"/>
        <v>0</v>
      </c>
      <c r="F110" s="80">
        <f t="shared" si="41"/>
        <v>0</v>
      </c>
      <c r="G110" s="80">
        <f t="shared" si="41"/>
        <v>0</v>
      </c>
      <c r="H110" s="80">
        <f t="shared" si="41"/>
        <v>0</v>
      </c>
      <c r="I110" s="80">
        <f t="shared" si="41"/>
        <v>0</v>
      </c>
      <c r="J110" s="80">
        <f t="shared" si="41"/>
        <v>0</v>
      </c>
      <c r="K110" s="81">
        <f t="shared" si="29"/>
        <v>0</v>
      </c>
    </row>
    <row r="111" spans="1:253">
      <c r="A111" s="73"/>
      <c r="B111" s="78">
        <v>1610</v>
      </c>
      <c r="C111" s="82" t="s">
        <v>107</v>
      </c>
      <c r="D111" s="80">
        <f t="shared" si="41"/>
        <v>0</v>
      </c>
      <c r="E111" s="80">
        <f t="shared" si="41"/>
        <v>0</v>
      </c>
      <c r="F111" s="80">
        <f t="shared" si="41"/>
        <v>0</v>
      </c>
      <c r="G111" s="80">
        <f t="shared" si="41"/>
        <v>0</v>
      </c>
      <c r="H111" s="80">
        <f t="shared" si="41"/>
        <v>0</v>
      </c>
      <c r="I111" s="80">
        <f t="shared" si="41"/>
        <v>0</v>
      </c>
      <c r="J111" s="80">
        <f t="shared" si="41"/>
        <v>0</v>
      </c>
      <c r="K111" s="81">
        <f t="shared" si="29"/>
        <v>0</v>
      </c>
    </row>
    <row r="112" spans="1:253">
      <c r="A112" s="73"/>
      <c r="B112" s="83">
        <v>1611</v>
      </c>
      <c r="C112" s="84" t="s">
        <v>107</v>
      </c>
      <c r="D112" s="85"/>
      <c r="E112" s="85"/>
      <c r="F112" s="86">
        <f>+D112+E112</f>
        <v>0</v>
      </c>
      <c r="G112" s="85"/>
      <c r="H112" s="85"/>
      <c r="I112" s="86">
        <f>+G112+H112+J112</f>
        <v>0</v>
      </c>
      <c r="J112" s="85"/>
      <c r="K112" s="81">
        <f t="shared" si="29"/>
        <v>0</v>
      </c>
    </row>
    <row r="113" spans="1:11">
      <c r="A113" s="73"/>
      <c r="B113" s="78">
        <v>1700</v>
      </c>
      <c r="C113" s="90" t="s">
        <v>108</v>
      </c>
      <c r="D113" s="80">
        <f t="shared" ref="D113:J113" si="42">D114+D117</f>
        <v>0</v>
      </c>
      <c r="E113" s="80">
        <f t="shared" si="42"/>
        <v>0</v>
      </c>
      <c r="F113" s="80">
        <f t="shared" si="42"/>
        <v>0</v>
      </c>
      <c r="G113" s="80">
        <f t="shared" si="42"/>
        <v>0</v>
      </c>
      <c r="H113" s="80">
        <f t="shared" si="42"/>
        <v>0</v>
      </c>
      <c r="I113" s="80">
        <f t="shared" si="42"/>
        <v>0</v>
      </c>
      <c r="J113" s="80">
        <f t="shared" si="42"/>
        <v>0</v>
      </c>
      <c r="K113" s="81">
        <f t="shared" si="29"/>
        <v>0</v>
      </c>
    </row>
    <row r="114" spans="1:11">
      <c r="A114" s="73"/>
      <c r="B114" s="78">
        <v>1710</v>
      </c>
      <c r="C114" s="82" t="s">
        <v>109</v>
      </c>
      <c r="D114" s="80">
        <f t="shared" ref="D114:J114" si="43">D115+D116</f>
        <v>0</v>
      </c>
      <c r="E114" s="80">
        <f t="shared" si="43"/>
        <v>0</v>
      </c>
      <c r="F114" s="80">
        <f t="shared" si="43"/>
        <v>0</v>
      </c>
      <c r="G114" s="80">
        <f t="shared" si="43"/>
        <v>0</v>
      </c>
      <c r="H114" s="80">
        <f t="shared" si="43"/>
        <v>0</v>
      </c>
      <c r="I114" s="80">
        <f t="shared" si="43"/>
        <v>0</v>
      </c>
      <c r="J114" s="80">
        <f t="shared" si="43"/>
        <v>0</v>
      </c>
      <c r="K114" s="81">
        <f t="shared" si="29"/>
        <v>0</v>
      </c>
    </row>
    <row r="115" spans="1:11">
      <c r="A115" s="73"/>
      <c r="B115" s="83">
        <v>1711</v>
      </c>
      <c r="C115" s="84" t="s">
        <v>110</v>
      </c>
      <c r="D115" s="85"/>
      <c r="E115" s="85"/>
      <c r="F115" s="86">
        <f>+D115+E115</f>
        <v>0</v>
      </c>
      <c r="G115" s="85"/>
      <c r="H115" s="85"/>
      <c r="I115" s="86">
        <f>+G115+H115+J115</f>
        <v>0</v>
      </c>
      <c r="J115" s="85"/>
      <c r="K115" s="81">
        <f t="shared" si="29"/>
        <v>0</v>
      </c>
    </row>
    <row r="116" spans="1:11">
      <c r="A116" s="73"/>
      <c r="B116" s="83">
        <v>1712</v>
      </c>
      <c r="C116" s="84" t="s">
        <v>111</v>
      </c>
      <c r="D116" s="85"/>
      <c r="E116" s="85"/>
      <c r="F116" s="86">
        <f>+D116+E116</f>
        <v>0</v>
      </c>
      <c r="G116" s="85"/>
      <c r="H116" s="85"/>
      <c r="I116" s="86">
        <f>+G116+H116+J116</f>
        <v>0</v>
      </c>
      <c r="J116" s="85"/>
      <c r="K116" s="81">
        <f t="shared" si="29"/>
        <v>0</v>
      </c>
    </row>
    <row r="117" spans="1:11">
      <c r="A117" s="73"/>
      <c r="B117" s="78">
        <v>1720</v>
      </c>
      <c r="C117" s="82" t="s">
        <v>112</v>
      </c>
      <c r="D117" s="80">
        <f t="shared" ref="D117:J117" si="44">D118</f>
        <v>0</v>
      </c>
      <c r="E117" s="80">
        <f t="shared" si="44"/>
        <v>0</v>
      </c>
      <c r="F117" s="80">
        <f t="shared" si="44"/>
        <v>0</v>
      </c>
      <c r="G117" s="80">
        <f t="shared" si="44"/>
        <v>0</v>
      </c>
      <c r="H117" s="80">
        <f t="shared" si="44"/>
        <v>0</v>
      </c>
      <c r="I117" s="80">
        <f t="shared" si="44"/>
        <v>0</v>
      </c>
      <c r="J117" s="80">
        <f t="shared" si="44"/>
        <v>0</v>
      </c>
      <c r="K117" s="81">
        <f t="shared" si="29"/>
        <v>0</v>
      </c>
    </row>
    <row r="118" spans="1:11">
      <c r="A118" s="73"/>
      <c r="B118" s="83">
        <v>1721</v>
      </c>
      <c r="C118" s="84" t="s">
        <v>112</v>
      </c>
      <c r="D118" s="85"/>
      <c r="E118" s="85"/>
      <c r="F118" s="86">
        <f>+D118+E118</f>
        <v>0</v>
      </c>
      <c r="G118" s="85"/>
      <c r="H118" s="85"/>
      <c r="I118" s="86">
        <f>+G118+H118+J118</f>
        <v>0</v>
      </c>
      <c r="J118" s="85"/>
      <c r="K118" s="81">
        <f t="shared" si="29"/>
        <v>0</v>
      </c>
    </row>
    <row r="119" spans="1:11">
      <c r="A119" s="73"/>
      <c r="B119" s="78" t="s">
        <v>113</v>
      </c>
      <c r="C119" s="92"/>
      <c r="D119" s="80">
        <f t="shared" ref="D119:J119" si="45">D14+D27+D38+D69+D84+D110+D113</f>
        <v>4683591.25</v>
      </c>
      <c r="E119" s="80">
        <f t="shared" si="45"/>
        <v>-311100</v>
      </c>
      <c r="F119" s="80">
        <f t="shared" si="45"/>
        <v>4372491.25</v>
      </c>
      <c r="G119" s="80">
        <f t="shared" si="45"/>
        <v>0</v>
      </c>
      <c r="H119" s="80">
        <f t="shared" si="45"/>
        <v>0</v>
      </c>
      <c r="I119" s="80">
        <f t="shared" si="45"/>
        <v>3904918.6999999997</v>
      </c>
      <c r="J119" s="80">
        <f t="shared" si="45"/>
        <v>3904918.6999999997</v>
      </c>
      <c r="K119" s="81">
        <f t="shared" si="29"/>
        <v>467572.55000000028</v>
      </c>
    </row>
    <row r="120" spans="1:11">
      <c r="A120" s="73"/>
      <c r="B120" s="78">
        <v>2000</v>
      </c>
      <c r="C120" s="90" t="s">
        <v>114</v>
      </c>
      <c r="D120" s="80">
        <f t="shared" ref="D120:J120" si="46">+D121+D140+D148+D167+D189+D204+D209+D220+D227</f>
        <v>688146.95</v>
      </c>
      <c r="E120" s="80">
        <f t="shared" si="46"/>
        <v>425360</v>
      </c>
      <c r="F120" s="80">
        <f t="shared" si="46"/>
        <v>1113506.95</v>
      </c>
      <c r="G120" s="80">
        <f t="shared" si="46"/>
        <v>0</v>
      </c>
      <c r="H120" s="80">
        <f t="shared" si="46"/>
        <v>0</v>
      </c>
      <c r="I120" s="80">
        <f t="shared" si="46"/>
        <v>948755.12000000011</v>
      </c>
      <c r="J120" s="80">
        <f t="shared" si="46"/>
        <v>948755.12000000011</v>
      </c>
      <c r="K120" s="81">
        <f t="shared" si="29"/>
        <v>164751.82999999984</v>
      </c>
    </row>
    <row r="121" spans="1:11">
      <c r="A121" s="91"/>
      <c r="B121" s="78">
        <v>2100</v>
      </c>
      <c r="C121" s="90" t="s">
        <v>115</v>
      </c>
      <c r="D121" s="80">
        <f>D122+D125+D128+D130+D132+D134+D136+D138</f>
        <v>131701</v>
      </c>
      <c r="E121" s="80">
        <f t="shared" ref="E121:J121" si="47">E122+E125+E128+E130+E132+E134+E136+E138</f>
        <v>311500</v>
      </c>
      <c r="F121" s="80">
        <f t="shared" si="47"/>
        <v>443201</v>
      </c>
      <c r="G121" s="80">
        <f t="shared" si="47"/>
        <v>0</v>
      </c>
      <c r="H121" s="80">
        <f t="shared" si="47"/>
        <v>0</v>
      </c>
      <c r="I121" s="80">
        <f t="shared" si="47"/>
        <v>406881.44000000006</v>
      </c>
      <c r="J121" s="80">
        <f t="shared" si="47"/>
        <v>406881.44000000006</v>
      </c>
      <c r="K121" s="81">
        <f t="shared" si="29"/>
        <v>36319.559999999939</v>
      </c>
    </row>
    <row r="122" spans="1:11">
      <c r="A122" s="73"/>
      <c r="B122" s="78">
        <v>2110</v>
      </c>
      <c r="C122" s="93" t="s">
        <v>116</v>
      </c>
      <c r="D122" s="80">
        <f t="shared" ref="D122:J122" si="48">D123+D124</f>
        <v>125418</v>
      </c>
      <c r="E122" s="80">
        <f t="shared" si="48"/>
        <v>168700</v>
      </c>
      <c r="F122" s="80">
        <f t="shared" si="48"/>
        <v>294118</v>
      </c>
      <c r="G122" s="80">
        <f t="shared" si="48"/>
        <v>0</v>
      </c>
      <c r="H122" s="80">
        <f t="shared" si="48"/>
        <v>0</v>
      </c>
      <c r="I122" s="80">
        <f t="shared" si="48"/>
        <v>254215.95</v>
      </c>
      <c r="J122" s="80">
        <f t="shared" si="48"/>
        <v>254215.95</v>
      </c>
      <c r="K122" s="81">
        <f t="shared" si="29"/>
        <v>39902.049999999988</v>
      </c>
    </row>
    <row r="123" spans="1:11">
      <c r="A123" s="73"/>
      <c r="B123" s="83">
        <v>2111</v>
      </c>
      <c r="C123" s="84" t="s">
        <v>117</v>
      </c>
      <c r="D123" s="85">
        <v>125418</v>
      </c>
      <c r="E123" s="85">
        <v>168700</v>
      </c>
      <c r="F123" s="86">
        <f>+D123+E123</f>
        <v>294118</v>
      </c>
      <c r="G123" s="85"/>
      <c r="H123" s="85"/>
      <c r="I123" s="86">
        <f>+G123+H123+J123</f>
        <v>254215.95</v>
      </c>
      <c r="J123" s="85">
        <v>254215.95</v>
      </c>
      <c r="K123" s="81">
        <f t="shared" si="29"/>
        <v>39902.049999999988</v>
      </c>
    </row>
    <row r="124" spans="1:11">
      <c r="A124" s="73"/>
      <c r="B124" s="83">
        <v>2112</v>
      </c>
      <c r="C124" s="84" t="s">
        <v>118</v>
      </c>
      <c r="D124" s="85"/>
      <c r="E124" s="85"/>
      <c r="F124" s="86">
        <f>+D124+E124</f>
        <v>0</v>
      </c>
      <c r="G124" s="85"/>
      <c r="H124" s="85"/>
      <c r="I124" s="86">
        <f>+G124+H124+J124</f>
        <v>0</v>
      </c>
      <c r="J124" s="85"/>
      <c r="K124" s="81">
        <f t="shared" si="29"/>
        <v>0</v>
      </c>
    </row>
    <row r="125" spans="1:11">
      <c r="A125" s="73"/>
      <c r="B125" s="78">
        <v>2120</v>
      </c>
      <c r="C125" s="82" t="s">
        <v>119</v>
      </c>
      <c r="D125" s="80">
        <f t="shared" ref="D125:J125" si="49">D126+D127</f>
        <v>0</v>
      </c>
      <c r="E125" s="80">
        <f t="shared" si="49"/>
        <v>0</v>
      </c>
      <c r="F125" s="80">
        <f t="shared" si="49"/>
        <v>0</v>
      </c>
      <c r="G125" s="80">
        <f t="shared" si="49"/>
        <v>0</v>
      </c>
      <c r="H125" s="80">
        <f t="shared" si="49"/>
        <v>0</v>
      </c>
      <c r="I125" s="80">
        <f t="shared" si="49"/>
        <v>3735.2</v>
      </c>
      <c r="J125" s="80">
        <f t="shared" si="49"/>
        <v>3735.2</v>
      </c>
      <c r="K125" s="81">
        <f t="shared" si="29"/>
        <v>-3735.2</v>
      </c>
    </row>
    <row r="126" spans="1:11">
      <c r="A126" s="73"/>
      <c r="B126" s="83">
        <v>2121</v>
      </c>
      <c r="C126" s="84" t="s">
        <v>120</v>
      </c>
      <c r="D126" s="85"/>
      <c r="E126" s="85"/>
      <c r="F126" s="86">
        <f>+D126+E126</f>
        <v>0</v>
      </c>
      <c r="G126" s="85"/>
      <c r="H126" s="85"/>
      <c r="I126" s="86">
        <f>+G126+H126+J126</f>
        <v>3735.2</v>
      </c>
      <c r="J126" s="85">
        <v>3735.2</v>
      </c>
      <c r="K126" s="81">
        <f t="shared" si="29"/>
        <v>-3735.2</v>
      </c>
    </row>
    <row r="127" spans="1:11">
      <c r="A127" s="73"/>
      <c r="B127" s="83">
        <v>2122</v>
      </c>
      <c r="C127" s="84" t="s">
        <v>121</v>
      </c>
      <c r="D127" s="85"/>
      <c r="E127" s="85"/>
      <c r="F127" s="86">
        <f>+D127+E127</f>
        <v>0</v>
      </c>
      <c r="G127" s="85"/>
      <c r="H127" s="85"/>
      <c r="I127" s="86">
        <f>+G127+H127+J127</f>
        <v>0</v>
      </c>
      <c r="J127" s="85"/>
      <c r="K127" s="81">
        <f t="shared" si="29"/>
        <v>0</v>
      </c>
    </row>
    <row r="128" spans="1:11">
      <c r="A128" s="73"/>
      <c r="B128" s="78">
        <v>2130</v>
      </c>
      <c r="C128" s="82" t="s">
        <v>122</v>
      </c>
      <c r="D128" s="80">
        <f t="shared" ref="D128:J128" si="50">D129</f>
        <v>0</v>
      </c>
      <c r="E128" s="80">
        <f t="shared" si="50"/>
        <v>0</v>
      </c>
      <c r="F128" s="80">
        <f t="shared" si="50"/>
        <v>0</v>
      </c>
      <c r="G128" s="80">
        <f t="shared" si="50"/>
        <v>0</v>
      </c>
      <c r="H128" s="80">
        <f t="shared" si="50"/>
        <v>0</v>
      </c>
      <c r="I128" s="80">
        <f t="shared" si="50"/>
        <v>0</v>
      </c>
      <c r="J128" s="80">
        <f t="shared" si="50"/>
        <v>0</v>
      </c>
      <c r="K128" s="81">
        <f t="shared" si="29"/>
        <v>0</v>
      </c>
    </row>
    <row r="129" spans="1:11">
      <c r="A129" s="73"/>
      <c r="B129" s="83">
        <v>2131</v>
      </c>
      <c r="C129" s="84" t="s">
        <v>122</v>
      </c>
      <c r="D129" s="85"/>
      <c r="E129" s="85"/>
      <c r="F129" s="86">
        <f>+D129+E129</f>
        <v>0</v>
      </c>
      <c r="G129" s="85"/>
      <c r="H129" s="85"/>
      <c r="I129" s="86">
        <f>+G129+H129+J129</f>
        <v>0</v>
      </c>
      <c r="J129" s="85"/>
      <c r="K129" s="81">
        <f t="shared" si="29"/>
        <v>0</v>
      </c>
    </row>
    <row r="130" spans="1:11" ht="24">
      <c r="A130" s="73"/>
      <c r="B130" s="78">
        <v>2140</v>
      </c>
      <c r="C130" s="82" t="s">
        <v>123</v>
      </c>
      <c r="D130" s="80">
        <f t="shared" ref="D130:J130" si="51">D131</f>
        <v>0</v>
      </c>
      <c r="E130" s="80">
        <f t="shared" si="51"/>
        <v>0</v>
      </c>
      <c r="F130" s="80">
        <f t="shared" si="51"/>
        <v>0</v>
      </c>
      <c r="G130" s="80">
        <f t="shared" si="51"/>
        <v>0</v>
      </c>
      <c r="H130" s="80">
        <f t="shared" si="51"/>
        <v>0</v>
      </c>
      <c r="I130" s="80">
        <f t="shared" si="51"/>
        <v>0</v>
      </c>
      <c r="J130" s="80">
        <f t="shared" si="51"/>
        <v>0</v>
      </c>
      <c r="K130" s="81">
        <f t="shared" si="29"/>
        <v>0</v>
      </c>
    </row>
    <row r="131" spans="1:11">
      <c r="A131" s="73"/>
      <c r="B131" s="83">
        <v>2141</v>
      </c>
      <c r="C131" s="84" t="s">
        <v>124</v>
      </c>
      <c r="D131" s="85"/>
      <c r="E131" s="85"/>
      <c r="F131" s="86">
        <f>+D131+E131</f>
        <v>0</v>
      </c>
      <c r="G131" s="85"/>
      <c r="H131" s="85"/>
      <c r="I131" s="86">
        <f>+G131+H131+J131</f>
        <v>0</v>
      </c>
      <c r="J131" s="85"/>
      <c r="K131" s="81">
        <f t="shared" si="29"/>
        <v>0</v>
      </c>
    </row>
    <row r="132" spans="1:11">
      <c r="A132" s="73"/>
      <c r="B132" s="78">
        <v>2150</v>
      </c>
      <c r="C132" s="82" t="s">
        <v>125</v>
      </c>
      <c r="D132" s="80">
        <f t="shared" ref="D132:J132" si="52">D133</f>
        <v>0</v>
      </c>
      <c r="E132" s="80">
        <f t="shared" si="52"/>
        <v>0</v>
      </c>
      <c r="F132" s="80">
        <f t="shared" si="52"/>
        <v>0</v>
      </c>
      <c r="G132" s="80">
        <f t="shared" si="52"/>
        <v>0</v>
      </c>
      <c r="H132" s="80">
        <f t="shared" si="52"/>
        <v>0</v>
      </c>
      <c r="I132" s="80">
        <f t="shared" si="52"/>
        <v>0</v>
      </c>
      <c r="J132" s="80">
        <f t="shared" si="52"/>
        <v>0</v>
      </c>
      <c r="K132" s="81">
        <f t="shared" si="29"/>
        <v>0</v>
      </c>
    </row>
    <row r="133" spans="1:11">
      <c r="A133" s="73"/>
      <c r="B133" s="83">
        <v>2151</v>
      </c>
      <c r="C133" s="84" t="s">
        <v>126</v>
      </c>
      <c r="D133" s="85"/>
      <c r="E133" s="85"/>
      <c r="F133" s="86">
        <f>+D133+E133</f>
        <v>0</v>
      </c>
      <c r="G133" s="85"/>
      <c r="H133" s="85"/>
      <c r="I133" s="86">
        <f>+G133+H133+J133</f>
        <v>0</v>
      </c>
      <c r="J133" s="85"/>
      <c r="K133" s="81">
        <f t="shared" si="29"/>
        <v>0</v>
      </c>
    </row>
    <row r="134" spans="1:11">
      <c r="A134" s="73"/>
      <c r="B134" s="78">
        <v>2160</v>
      </c>
      <c r="C134" s="82" t="s">
        <v>127</v>
      </c>
      <c r="D134" s="80">
        <f t="shared" ref="D134:J134" si="53">D135</f>
        <v>6283</v>
      </c>
      <c r="E134" s="80">
        <f t="shared" si="53"/>
        <v>142800</v>
      </c>
      <c r="F134" s="80">
        <f t="shared" si="53"/>
        <v>149083</v>
      </c>
      <c r="G134" s="80">
        <f t="shared" si="53"/>
        <v>0</v>
      </c>
      <c r="H134" s="80">
        <f t="shared" si="53"/>
        <v>0</v>
      </c>
      <c r="I134" s="80">
        <f t="shared" si="53"/>
        <v>148930.29</v>
      </c>
      <c r="J134" s="80">
        <f t="shared" si="53"/>
        <v>148930.29</v>
      </c>
      <c r="K134" s="81">
        <f t="shared" si="29"/>
        <v>152.70999999999185</v>
      </c>
    </row>
    <row r="135" spans="1:11">
      <c r="A135" s="73"/>
      <c r="B135" s="83">
        <v>2161</v>
      </c>
      <c r="C135" s="84" t="s">
        <v>128</v>
      </c>
      <c r="D135" s="85">
        <v>6283</v>
      </c>
      <c r="E135" s="85">
        <v>142800</v>
      </c>
      <c r="F135" s="86">
        <f>+D135+E135</f>
        <v>149083</v>
      </c>
      <c r="G135" s="85"/>
      <c r="H135" s="85"/>
      <c r="I135" s="86">
        <f>+G135+H135+J135</f>
        <v>148930.29</v>
      </c>
      <c r="J135" s="85">
        <v>148930.29</v>
      </c>
      <c r="K135" s="81">
        <f t="shared" si="29"/>
        <v>152.70999999999185</v>
      </c>
    </row>
    <row r="136" spans="1:11">
      <c r="A136" s="73"/>
      <c r="B136" s="78">
        <v>2170</v>
      </c>
      <c r="C136" s="82" t="s">
        <v>129</v>
      </c>
      <c r="D136" s="80">
        <f t="shared" ref="D136:J136" si="54">D137</f>
        <v>0</v>
      </c>
      <c r="E136" s="80">
        <f t="shared" si="54"/>
        <v>0</v>
      </c>
      <c r="F136" s="80">
        <f t="shared" si="54"/>
        <v>0</v>
      </c>
      <c r="G136" s="80">
        <f t="shared" si="54"/>
        <v>0</v>
      </c>
      <c r="H136" s="80">
        <f t="shared" si="54"/>
        <v>0</v>
      </c>
      <c r="I136" s="80">
        <f t="shared" si="54"/>
        <v>0</v>
      </c>
      <c r="J136" s="80">
        <f t="shared" si="54"/>
        <v>0</v>
      </c>
      <c r="K136" s="81">
        <f t="shared" si="29"/>
        <v>0</v>
      </c>
    </row>
    <row r="137" spans="1:11">
      <c r="A137" s="73"/>
      <c r="B137" s="83">
        <v>2171</v>
      </c>
      <c r="C137" s="84" t="s">
        <v>130</v>
      </c>
      <c r="D137" s="85"/>
      <c r="E137" s="85"/>
      <c r="F137" s="86">
        <f>+D137+E137</f>
        <v>0</v>
      </c>
      <c r="G137" s="85"/>
      <c r="H137" s="85"/>
      <c r="I137" s="86">
        <f>+G137+H137+J137</f>
        <v>0</v>
      </c>
      <c r="J137" s="85"/>
      <c r="K137" s="81">
        <f t="shared" si="29"/>
        <v>0</v>
      </c>
    </row>
    <row r="138" spans="1:11">
      <c r="A138" s="73"/>
      <c r="B138" s="78">
        <v>2180</v>
      </c>
      <c r="C138" s="82" t="s">
        <v>131</v>
      </c>
      <c r="D138" s="80">
        <f t="shared" ref="D138:J138" si="55">D139</f>
        <v>0</v>
      </c>
      <c r="E138" s="80">
        <f t="shared" si="55"/>
        <v>0</v>
      </c>
      <c r="F138" s="80">
        <f t="shared" si="55"/>
        <v>0</v>
      </c>
      <c r="G138" s="80">
        <f t="shared" si="55"/>
        <v>0</v>
      </c>
      <c r="H138" s="80">
        <f t="shared" si="55"/>
        <v>0</v>
      </c>
      <c r="I138" s="80">
        <f t="shared" si="55"/>
        <v>0</v>
      </c>
      <c r="J138" s="80">
        <f t="shared" si="55"/>
        <v>0</v>
      </c>
      <c r="K138" s="81">
        <f t="shared" si="29"/>
        <v>0</v>
      </c>
    </row>
    <row r="139" spans="1:11">
      <c r="A139" s="73"/>
      <c r="B139" s="83">
        <v>2181</v>
      </c>
      <c r="C139" s="84" t="s">
        <v>132</v>
      </c>
      <c r="D139" s="85"/>
      <c r="E139" s="85"/>
      <c r="F139" s="86">
        <f>+D139+E139</f>
        <v>0</v>
      </c>
      <c r="G139" s="85"/>
      <c r="H139" s="85"/>
      <c r="I139" s="86">
        <f>+G139+H139+J139</f>
        <v>0</v>
      </c>
      <c r="J139" s="85"/>
      <c r="K139" s="81">
        <f t="shared" si="29"/>
        <v>0</v>
      </c>
    </row>
    <row r="140" spans="1:11">
      <c r="A140" s="73"/>
      <c r="B140" s="78">
        <v>2200</v>
      </c>
      <c r="C140" s="90" t="s">
        <v>133</v>
      </c>
      <c r="D140" s="80">
        <f>D141+D143+D146</f>
        <v>0</v>
      </c>
      <c r="E140" s="80">
        <f t="shared" ref="E140:J140" si="56">E141+E143+E146</f>
        <v>0</v>
      </c>
      <c r="F140" s="80">
        <f t="shared" si="56"/>
        <v>0</v>
      </c>
      <c r="G140" s="80">
        <f t="shared" si="56"/>
        <v>0</v>
      </c>
      <c r="H140" s="80">
        <f t="shared" si="56"/>
        <v>0</v>
      </c>
      <c r="I140" s="80">
        <f t="shared" si="56"/>
        <v>0</v>
      </c>
      <c r="J140" s="80">
        <f t="shared" si="56"/>
        <v>0</v>
      </c>
      <c r="K140" s="81">
        <f t="shared" si="29"/>
        <v>0</v>
      </c>
    </row>
    <row r="141" spans="1:11">
      <c r="A141" s="73"/>
      <c r="B141" s="78">
        <v>2210</v>
      </c>
      <c r="C141" s="82" t="s">
        <v>134</v>
      </c>
      <c r="D141" s="80">
        <f t="shared" ref="D141:J141" si="57">D142</f>
        <v>0</v>
      </c>
      <c r="E141" s="80">
        <f t="shared" si="57"/>
        <v>0</v>
      </c>
      <c r="F141" s="80">
        <f t="shared" si="57"/>
        <v>0</v>
      </c>
      <c r="G141" s="80">
        <f t="shared" si="57"/>
        <v>0</v>
      </c>
      <c r="H141" s="80">
        <f t="shared" si="57"/>
        <v>0</v>
      </c>
      <c r="I141" s="80">
        <f t="shared" si="57"/>
        <v>0</v>
      </c>
      <c r="J141" s="80">
        <f t="shared" si="57"/>
        <v>0</v>
      </c>
      <c r="K141" s="81">
        <f t="shared" si="29"/>
        <v>0</v>
      </c>
    </row>
    <row r="142" spans="1:11">
      <c r="A142" s="73"/>
      <c r="B142" s="83">
        <v>2211</v>
      </c>
      <c r="C142" s="84" t="s">
        <v>134</v>
      </c>
      <c r="D142" s="85"/>
      <c r="E142" s="85"/>
      <c r="F142" s="86">
        <f>+D142+E142</f>
        <v>0</v>
      </c>
      <c r="G142" s="85"/>
      <c r="H142" s="85"/>
      <c r="I142" s="86">
        <f>+G142+H142+J142</f>
        <v>0</v>
      </c>
      <c r="J142" s="85"/>
      <c r="K142" s="81">
        <f t="shared" si="29"/>
        <v>0</v>
      </c>
    </row>
    <row r="143" spans="1:11">
      <c r="A143" s="73"/>
      <c r="B143" s="78">
        <v>2220</v>
      </c>
      <c r="C143" s="82" t="s">
        <v>135</v>
      </c>
      <c r="D143" s="80">
        <f t="shared" ref="D143:J143" si="58">D144+D145</f>
        <v>0</v>
      </c>
      <c r="E143" s="80">
        <f t="shared" si="58"/>
        <v>0</v>
      </c>
      <c r="F143" s="80">
        <f t="shared" si="58"/>
        <v>0</v>
      </c>
      <c r="G143" s="80">
        <f t="shared" si="58"/>
        <v>0</v>
      </c>
      <c r="H143" s="80">
        <f t="shared" si="58"/>
        <v>0</v>
      </c>
      <c r="I143" s="80">
        <f t="shared" si="58"/>
        <v>0</v>
      </c>
      <c r="J143" s="80">
        <f t="shared" si="58"/>
        <v>0</v>
      </c>
      <c r="K143" s="81">
        <f t="shared" ref="K143:K206" si="59">F143-I143</f>
        <v>0</v>
      </c>
    </row>
    <row r="144" spans="1:11">
      <c r="A144" s="73"/>
      <c r="B144" s="83">
        <v>2221</v>
      </c>
      <c r="C144" s="84" t="s">
        <v>136</v>
      </c>
      <c r="D144" s="85"/>
      <c r="E144" s="85"/>
      <c r="F144" s="86">
        <f>+D144+E144</f>
        <v>0</v>
      </c>
      <c r="G144" s="85"/>
      <c r="H144" s="85"/>
      <c r="I144" s="86">
        <f>+G144+H144+J144</f>
        <v>0</v>
      </c>
      <c r="J144" s="85"/>
      <c r="K144" s="81">
        <f t="shared" si="59"/>
        <v>0</v>
      </c>
    </row>
    <row r="145" spans="1:11">
      <c r="A145" s="73"/>
      <c r="B145" s="83">
        <v>2222</v>
      </c>
      <c r="C145" s="84" t="s">
        <v>135</v>
      </c>
      <c r="D145" s="85"/>
      <c r="E145" s="85"/>
      <c r="F145" s="86">
        <f>+D145+E145</f>
        <v>0</v>
      </c>
      <c r="G145" s="85"/>
      <c r="H145" s="85"/>
      <c r="I145" s="86">
        <f>+G145+H145+J145</f>
        <v>0</v>
      </c>
      <c r="J145" s="85"/>
      <c r="K145" s="81">
        <f t="shared" si="59"/>
        <v>0</v>
      </c>
    </row>
    <row r="146" spans="1:11">
      <c r="A146" s="73"/>
      <c r="B146" s="78">
        <v>2230</v>
      </c>
      <c r="C146" s="82" t="s">
        <v>137</v>
      </c>
      <c r="D146" s="80">
        <f t="shared" ref="D146:J146" si="60">D147</f>
        <v>0</v>
      </c>
      <c r="E146" s="80">
        <f t="shared" si="60"/>
        <v>0</v>
      </c>
      <c r="F146" s="80">
        <f t="shared" si="60"/>
        <v>0</v>
      </c>
      <c r="G146" s="80">
        <f t="shared" si="60"/>
        <v>0</v>
      </c>
      <c r="H146" s="80">
        <f t="shared" si="60"/>
        <v>0</v>
      </c>
      <c r="I146" s="80">
        <f t="shared" si="60"/>
        <v>0</v>
      </c>
      <c r="J146" s="80">
        <f t="shared" si="60"/>
        <v>0</v>
      </c>
      <c r="K146" s="81">
        <f t="shared" si="59"/>
        <v>0</v>
      </c>
    </row>
    <row r="147" spans="1:11">
      <c r="A147" s="73"/>
      <c r="B147" s="83">
        <v>2231</v>
      </c>
      <c r="C147" s="84" t="s">
        <v>137</v>
      </c>
      <c r="D147" s="85"/>
      <c r="E147" s="85"/>
      <c r="F147" s="86">
        <f>+D147+E147</f>
        <v>0</v>
      </c>
      <c r="G147" s="85"/>
      <c r="H147" s="85"/>
      <c r="I147" s="86">
        <f>+G147+H147+J147</f>
        <v>0</v>
      </c>
      <c r="J147" s="85"/>
      <c r="K147" s="81">
        <f t="shared" si="59"/>
        <v>0</v>
      </c>
    </row>
    <row r="148" spans="1:11">
      <c r="A148" s="73"/>
      <c r="B148" s="78">
        <v>2300</v>
      </c>
      <c r="C148" s="90" t="s">
        <v>138</v>
      </c>
      <c r="D148" s="80">
        <f t="shared" ref="D148:J148" si="61">D149+D151+D153+D155+D157+D159+D161+D163+D165</f>
        <v>6180</v>
      </c>
      <c r="E148" s="80">
        <f t="shared" si="61"/>
        <v>0</v>
      </c>
      <c r="F148" s="80">
        <f t="shared" si="61"/>
        <v>6180</v>
      </c>
      <c r="G148" s="80">
        <f t="shared" si="61"/>
        <v>0</v>
      </c>
      <c r="H148" s="80">
        <f t="shared" si="61"/>
        <v>0</v>
      </c>
      <c r="I148" s="80">
        <f t="shared" si="61"/>
        <v>0</v>
      </c>
      <c r="J148" s="80">
        <f t="shared" si="61"/>
        <v>0</v>
      </c>
      <c r="K148" s="81">
        <f t="shared" si="59"/>
        <v>6180</v>
      </c>
    </row>
    <row r="149" spans="1:11" ht="24">
      <c r="A149" s="73"/>
      <c r="B149" s="78">
        <v>2310</v>
      </c>
      <c r="C149" s="82" t="s">
        <v>139</v>
      </c>
      <c r="D149" s="80">
        <f t="shared" ref="D149:J149" si="62">D150</f>
        <v>6180</v>
      </c>
      <c r="E149" s="80">
        <f t="shared" si="62"/>
        <v>0</v>
      </c>
      <c r="F149" s="80">
        <f t="shared" si="62"/>
        <v>6180</v>
      </c>
      <c r="G149" s="80">
        <f t="shared" si="62"/>
        <v>0</v>
      </c>
      <c r="H149" s="80">
        <f t="shared" si="62"/>
        <v>0</v>
      </c>
      <c r="I149" s="80">
        <f t="shared" si="62"/>
        <v>0</v>
      </c>
      <c r="J149" s="80">
        <f t="shared" si="62"/>
        <v>0</v>
      </c>
      <c r="K149" s="81">
        <f t="shared" si="59"/>
        <v>6180</v>
      </c>
    </row>
    <row r="150" spans="1:11">
      <c r="A150" s="73"/>
      <c r="B150" s="83">
        <v>2311</v>
      </c>
      <c r="C150" s="84" t="s">
        <v>140</v>
      </c>
      <c r="D150" s="85">
        <v>6180</v>
      </c>
      <c r="E150" s="85"/>
      <c r="F150" s="86">
        <f>+D150+E150</f>
        <v>6180</v>
      </c>
      <c r="G150" s="85"/>
      <c r="H150" s="85"/>
      <c r="I150" s="86">
        <f>+G150+H150+J150</f>
        <v>0</v>
      </c>
      <c r="J150" s="85"/>
      <c r="K150" s="81">
        <f t="shared" si="59"/>
        <v>6180</v>
      </c>
    </row>
    <row r="151" spans="1:11">
      <c r="A151" s="73"/>
      <c r="B151" s="78">
        <v>2320</v>
      </c>
      <c r="C151" s="82" t="s">
        <v>141</v>
      </c>
      <c r="D151" s="80">
        <f>D152</f>
        <v>0</v>
      </c>
      <c r="E151" s="80">
        <f t="shared" ref="E151:J151" si="63">E152</f>
        <v>0</v>
      </c>
      <c r="F151" s="80">
        <f t="shared" si="63"/>
        <v>0</v>
      </c>
      <c r="G151" s="80">
        <f t="shared" si="63"/>
        <v>0</v>
      </c>
      <c r="H151" s="80">
        <f t="shared" si="63"/>
        <v>0</v>
      </c>
      <c r="I151" s="80">
        <f t="shared" si="63"/>
        <v>0</v>
      </c>
      <c r="J151" s="80">
        <f t="shared" si="63"/>
        <v>0</v>
      </c>
      <c r="K151" s="81">
        <f t="shared" si="59"/>
        <v>0</v>
      </c>
    </row>
    <row r="152" spans="1:11">
      <c r="A152" s="73"/>
      <c r="B152" s="83">
        <v>2321</v>
      </c>
      <c r="C152" s="84" t="s">
        <v>142</v>
      </c>
      <c r="D152" s="85"/>
      <c r="E152" s="85"/>
      <c r="F152" s="86">
        <f>+D152+E152</f>
        <v>0</v>
      </c>
      <c r="G152" s="85"/>
      <c r="H152" s="85"/>
      <c r="I152" s="86">
        <f>+G152+H152+J152</f>
        <v>0</v>
      </c>
      <c r="J152" s="85"/>
      <c r="K152" s="81">
        <f t="shared" si="59"/>
        <v>0</v>
      </c>
    </row>
    <row r="153" spans="1:11">
      <c r="A153" s="73"/>
      <c r="B153" s="78">
        <v>2330</v>
      </c>
      <c r="C153" s="82" t="s">
        <v>143</v>
      </c>
      <c r="D153" s="80">
        <f t="shared" ref="D153:J153" si="64">D154</f>
        <v>0</v>
      </c>
      <c r="E153" s="80">
        <f t="shared" si="64"/>
        <v>0</v>
      </c>
      <c r="F153" s="80">
        <f t="shared" si="64"/>
        <v>0</v>
      </c>
      <c r="G153" s="80">
        <f t="shared" si="64"/>
        <v>0</v>
      </c>
      <c r="H153" s="80">
        <f t="shared" si="64"/>
        <v>0</v>
      </c>
      <c r="I153" s="80">
        <f t="shared" si="64"/>
        <v>0</v>
      </c>
      <c r="J153" s="80">
        <f t="shared" si="64"/>
        <v>0</v>
      </c>
      <c r="K153" s="81">
        <f t="shared" si="59"/>
        <v>0</v>
      </c>
    </row>
    <row r="154" spans="1:11">
      <c r="A154" s="73"/>
      <c r="B154" s="83">
        <v>2331</v>
      </c>
      <c r="C154" s="84" t="s">
        <v>143</v>
      </c>
      <c r="D154" s="85"/>
      <c r="E154" s="85"/>
      <c r="F154" s="86">
        <f>+D154+E154</f>
        <v>0</v>
      </c>
      <c r="G154" s="85"/>
      <c r="H154" s="85"/>
      <c r="I154" s="86">
        <f>+G154+H154+J154</f>
        <v>0</v>
      </c>
      <c r="J154" s="85"/>
      <c r="K154" s="81">
        <f t="shared" si="59"/>
        <v>0</v>
      </c>
    </row>
    <row r="155" spans="1:11" ht="24">
      <c r="A155" s="73"/>
      <c r="B155" s="78">
        <v>2340</v>
      </c>
      <c r="C155" s="82" t="s">
        <v>144</v>
      </c>
      <c r="D155" s="80">
        <f t="shared" ref="D155:J155" si="65">D156</f>
        <v>0</v>
      </c>
      <c r="E155" s="80">
        <f t="shared" si="65"/>
        <v>0</v>
      </c>
      <c r="F155" s="80">
        <f t="shared" si="65"/>
        <v>0</v>
      </c>
      <c r="G155" s="80">
        <f t="shared" si="65"/>
        <v>0</v>
      </c>
      <c r="H155" s="80">
        <f t="shared" si="65"/>
        <v>0</v>
      </c>
      <c r="I155" s="80">
        <f t="shared" si="65"/>
        <v>0</v>
      </c>
      <c r="J155" s="80">
        <f t="shared" si="65"/>
        <v>0</v>
      </c>
      <c r="K155" s="81">
        <f t="shared" si="59"/>
        <v>0</v>
      </c>
    </row>
    <row r="156" spans="1:11" ht="24">
      <c r="A156" s="73"/>
      <c r="B156" s="83">
        <v>2341</v>
      </c>
      <c r="C156" s="84" t="s">
        <v>144</v>
      </c>
      <c r="D156" s="85"/>
      <c r="E156" s="85"/>
      <c r="F156" s="86">
        <f>+D156+E156</f>
        <v>0</v>
      </c>
      <c r="G156" s="85"/>
      <c r="H156" s="85"/>
      <c r="I156" s="86">
        <f>+G156+H156+J156</f>
        <v>0</v>
      </c>
      <c r="J156" s="85"/>
      <c r="K156" s="81">
        <f t="shared" si="59"/>
        <v>0</v>
      </c>
    </row>
    <row r="157" spans="1:11" ht="24">
      <c r="A157" s="73"/>
      <c r="B157" s="78">
        <v>2350</v>
      </c>
      <c r="C157" s="82" t="s">
        <v>145</v>
      </c>
      <c r="D157" s="80">
        <f t="shared" ref="D157:J157" si="66">D158</f>
        <v>0</v>
      </c>
      <c r="E157" s="80">
        <f t="shared" si="66"/>
        <v>0</v>
      </c>
      <c r="F157" s="80">
        <f t="shared" si="66"/>
        <v>0</v>
      </c>
      <c r="G157" s="80">
        <f t="shared" si="66"/>
        <v>0</v>
      </c>
      <c r="H157" s="80">
        <f t="shared" si="66"/>
        <v>0</v>
      </c>
      <c r="I157" s="80">
        <f t="shared" si="66"/>
        <v>0</v>
      </c>
      <c r="J157" s="80">
        <f t="shared" si="66"/>
        <v>0</v>
      </c>
      <c r="K157" s="81">
        <f t="shared" si="59"/>
        <v>0</v>
      </c>
    </row>
    <row r="158" spans="1:11" ht="24">
      <c r="A158" s="73"/>
      <c r="B158" s="83">
        <v>2351</v>
      </c>
      <c r="C158" s="84" t="s">
        <v>145</v>
      </c>
      <c r="D158" s="85"/>
      <c r="E158" s="85"/>
      <c r="F158" s="86">
        <f>+D158+E158</f>
        <v>0</v>
      </c>
      <c r="G158" s="85"/>
      <c r="H158" s="85"/>
      <c r="I158" s="86">
        <f>+G158+H158+J158</f>
        <v>0</v>
      </c>
      <c r="J158" s="85"/>
      <c r="K158" s="81">
        <f t="shared" si="59"/>
        <v>0</v>
      </c>
    </row>
    <row r="159" spans="1:11" ht="24">
      <c r="A159" s="73"/>
      <c r="B159" s="78">
        <v>2360</v>
      </c>
      <c r="C159" s="82" t="s">
        <v>146</v>
      </c>
      <c r="D159" s="80">
        <f t="shared" ref="D159:J159" si="67">D160</f>
        <v>0</v>
      </c>
      <c r="E159" s="80">
        <f t="shared" si="67"/>
        <v>0</v>
      </c>
      <c r="F159" s="80">
        <f t="shared" si="67"/>
        <v>0</v>
      </c>
      <c r="G159" s="80">
        <f t="shared" si="67"/>
        <v>0</v>
      </c>
      <c r="H159" s="80">
        <f t="shared" si="67"/>
        <v>0</v>
      </c>
      <c r="I159" s="80">
        <f t="shared" si="67"/>
        <v>0</v>
      </c>
      <c r="J159" s="80">
        <f t="shared" si="67"/>
        <v>0</v>
      </c>
      <c r="K159" s="81">
        <f t="shared" si="59"/>
        <v>0</v>
      </c>
    </row>
    <row r="160" spans="1:11" ht="24">
      <c r="A160" s="73"/>
      <c r="B160" s="83">
        <v>2361</v>
      </c>
      <c r="C160" s="84" t="s">
        <v>146</v>
      </c>
      <c r="D160" s="85"/>
      <c r="E160" s="85"/>
      <c r="F160" s="86">
        <f>+D160+E160</f>
        <v>0</v>
      </c>
      <c r="G160" s="85"/>
      <c r="H160" s="85"/>
      <c r="I160" s="86">
        <f>+G160+H160+J160</f>
        <v>0</v>
      </c>
      <c r="J160" s="85"/>
      <c r="K160" s="81">
        <f t="shared" si="59"/>
        <v>0</v>
      </c>
    </row>
    <row r="161" spans="1:13">
      <c r="A161" s="73"/>
      <c r="B161" s="78">
        <v>2370</v>
      </c>
      <c r="C161" s="82" t="s">
        <v>147</v>
      </c>
      <c r="D161" s="80">
        <f t="shared" ref="D161:J161" si="68">D162</f>
        <v>0</v>
      </c>
      <c r="E161" s="80">
        <f t="shared" si="68"/>
        <v>0</v>
      </c>
      <c r="F161" s="80">
        <f t="shared" si="68"/>
        <v>0</v>
      </c>
      <c r="G161" s="80">
        <f t="shared" si="68"/>
        <v>0</v>
      </c>
      <c r="H161" s="80">
        <f t="shared" si="68"/>
        <v>0</v>
      </c>
      <c r="I161" s="80">
        <f t="shared" si="68"/>
        <v>0</v>
      </c>
      <c r="J161" s="80">
        <f t="shared" si="68"/>
        <v>0</v>
      </c>
      <c r="K161" s="81">
        <f t="shared" si="59"/>
        <v>0</v>
      </c>
    </row>
    <row r="162" spans="1:13">
      <c r="A162" s="73"/>
      <c r="B162" s="83">
        <v>2371</v>
      </c>
      <c r="C162" s="84" t="s">
        <v>147</v>
      </c>
      <c r="D162" s="85"/>
      <c r="E162" s="85"/>
      <c r="F162" s="86">
        <f>+D162+E162</f>
        <v>0</v>
      </c>
      <c r="G162" s="85"/>
      <c r="H162" s="85"/>
      <c r="I162" s="86">
        <f>+G162+H162+J162</f>
        <v>0</v>
      </c>
      <c r="J162" s="85"/>
      <c r="K162" s="81">
        <f t="shared" si="59"/>
        <v>0</v>
      </c>
    </row>
    <row r="163" spans="1:13">
      <c r="A163" s="73"/>
      <c r="B163" s="78">
        <v>2380</v>
      </c>
      <c r="C163" s="82" t="s">
        <v>148</v>
      </c>
      <c r="D163" s="80">
        <f t="shared" ref="D163:J163" si="69">D164</f>
        <v>0</v>
      </c>
      <c r="E163" s="80">
        <f t="shared" si="69"/>
        <v>0</v>
      </c>
      <c r="F163" s="80">
        <f t="shared" si="69"/>
        <v>0</v>
      </c>
      <c r="G163" s="80">
        <f t="shared" si="69"/>
        <v>0</v>
      </c>
      <c r="H163" s="80">
        <f t="shared" si="69"/>
        <v>0</v>
      </c>
      <c r="I163" s="80">
        <f t="shared" si="69"/>
        <v>0</v>
      </c>
      <c r="J163" s="80">
        <f t="shared" si="69"/>
        <v>0</v>
      </c>
      <c r="K163" s="81">
        <f t="shared" si="59"/>
        <v>0</v>
      </c>
    </row>
    <row r="164" spans="1:13">
      <c r="A164" s="73"/>
      <c r="B164" s="83">
        <v>2381</v>
      </c>
      <c r="C164" s="84" t="s">
        <v>149</v>
      </c>
      <c r="D164" s="85"/>
      <c r="E164" s="85"/>
      <c r="F164" s="86">
        <f>+D164+E164</f>
        <v>0</v>
      </c>
      <c r="G164" s="85"/>
      <c r="H164" s="85"/>
      <c r="I164" s="86">
        <f>+G164+H164+J164</f>
        <v>0</v>
      </c>
      <c r="J164" s="85"/>
      <c r="K164" s="81">
        <f t="shared" si="59"/>
        <v>0</v>
      </c>
    </row>
    <row r="165" spans="1:13">
      <c r="A165" s="73"/>
      <c r="B165" s="78">
        <v>2390</v>
      </c>
      <c r="C165" s="82" t="s">
        <v>150</v>
      </c>
      <c r="D165" s="80">
        <f t="shared" ref="D165:J165" si="70">D166</f>
        <v>0</v>
      </c>
      <c r="E165" s="80">
        <f t="shared" si="70"/>
        <v>0</v>
      </c>
      <c r="F165" s="80">
        <f t="shared" si="70"/>
        <v>0</v>
      </c>
      <c r="G165" s="80">
        <f t="shared" si="70"/>
        <v>0</v>
      </c>
      <c r="H165" s="80">
        <f t="shared" si="70"/>
        <v>0</v>
      </c>
      <c r="I165" s="80">
        <f t="shared" si="70"/>
        <v>0</v>
      </c>
      <c r="J165" s="80">
        <f t="shared" si="70"/>
        <v>0</v>
      </c>
      <c r="K165" s="81">
        <f t="shared" si="59"/>
        <v>0</v>
      </c>
    </row>
    <row r="166" spans="1:13">
      <c r="A166" s="73"/>
      <c r="B166" s="83">
        <v>2391</v>
      </c>
      <c r="C166" s="84" t="s">
        <v>150</v>
      </c>
      <c r="D166" s="85"/>
      <c r="E166" s="85"/>
      <c r="F166" s="86">
        <f>+D166+E166</f>
        <v>0</v>
      </c>
      <c r="G166" s="85"/>
      <c r="H166" s="85"/>
      <c r="I166" s="86">
        <f>+G166+H166+J166</f>
        <v>0</v>
      </c>
      <c r="J166" s="85"/>
      <c r="K166" s="81">
        <f t="shared" si="59"/>
        <v>0</v>
      </c>
    </row>
    <row r="167" spans="1:13">
      <c r="A167" s="73"/>
      <c r="B167" s="78">
        <v>2400</v>
      </c>
      <c r="C167" s="90" t="s">
        <v>151</v>
      </c>
      <c r="D167" s="80">
        <f>D168+D170+D172+D174+D176+D178+D180+D182+D186</f>
        <v>91007</v>
      </c>
      <c r="E167" s="80">
        <f t="shared" ref="E167:J167" si="71">E168+E170+E172+E174+E176+E178+E180+E182+E186</f>
        <v>-36200</v>
      </c>
      <c r="F167" s="80">
        <f t="shared" si="71"/>
        <v>54807</v>
      </c>
      <c r="G167" s="80">
        <f t="shared" si="71"/>
        <v>0</v>
      </c>
      <c r="H167" s="80">
        <f t="shared" si="71"/>
        <v>0</v>
      </c>
      <c r="I167" s="80">
        <f t="shared" si="71"/>
        <v>30678.52</v>
      </c>
      <c r="J167" s="80">
        <f t="shared" si="71"/>
        <v>30678.52</v>
      </c>
      <c r="K167" s="81">
        <f t="shared" si="59"/>
        <v>24128.48</v>
      </c>
    </row>
    <row r="168" spans="1:13">
      <c r="A168" s="73"/>
      <c r="B168" s="78">
        <v>2410</v>
      </c>
      <c r="C168" s="82" t="s">
        <v>152</v>
      </c>
      <c r="D168" s="80">
        <f t="shared" ref="D168:J168" si="72">D169</f>
        <v>0</v>
      </c>
      <c r="E168" s="80">
        <f t="shared" si="72"/>
        <v>0</v>
      </c>
      <c r="F168" s="80">
        <f t="shared" si="72"/>
        <v>0</v>
      </c>
      <c r="G168" s="80">
        <f t="shared" si="72"/>
        <v>0</v>
      </c>
      <c r="H168" s="80">
        <f t="shared" si="72"/>
        <v>0</v>
      </c>
      <c r="I168" s="80">
        <f t="shared" si="72"/>
        <v>0</v>
      </c>
      <c r="J168" s="80">
        <f t="shared" si="72"/>
        <v>0</v>
      </c>
      <c r="K168" s="81">
        <f t="shared" si="59"/>
        <v>0</v>
      </c>
    </row>
    <row r="169" spans="1:13">
      <c r="A169" s="73"/>
      <c r="B169" s="83">
        <v>2411</v>
      </c>
      <c r="C169" s="84" t="s">
        <v>152</v>
      </c>
      <c r="D169" s="85"/>
      <c r="E169" s="85"/>
      <c r="F169" s="86">
        <f>+D169+E169</f>
        <v>0</v>
      </c>
      <c r="G169" s="85"/>
      <c r="H169" s="85"/>
      <c r="I169" s="86">
        <f>+G169+H169+J169</f>
        <v>0</v>
      </c>
      <c r="J169" s="85"/>
      <c r="K169" s="81">
        <f t="shared" si="59"/>
        <v>0</v>
      </c>
    </row>
    <row r="170" spans="1:13">
      <c r="A170" s="73"/>
      <c r="B170" s="78">
        <v>2420</v>
      </c>
      <c r="C170" s="82" t="s">
        <v>153</v>
      </c>
      <c r="D170" s="80">
        <f t="shared" ref="D170:J170" si="73">D171</f>
        <v>0</v>
      </c>
      <c r="E170" s="80">
        <f t="shared" si="73"/>
        <v>0</v>
      </c>
      <c r="F170" s="80">
        <f t="shared" si="73"/>
        <v>0</v>
      </c>
      <c r="G170" s="80">
        <f t="shared" si="73"/>
        <v>0</v>
      </c>
      <c r="H170" s="80">
        <f t="shared" si="73"/>
        <v>0</v>
      </c>
      <c r="I170" s="80">
        <f t="shared" si="73"/>
        <v>0</v>
      </c>
      <c r="J170" s="80">
        <f t="shared" si="73"/>
        <v>0</v>
      </c>
      <c r="K170" s="81">
        <f t="shared" si="59"/>
        <v>0</v>
      </c>
    </row>
    <row r="171" spans="1:13">
      <c r="A171" s="73"/>
      <c r="B171" s="83">
        <v>2421</v>
      </c>
      <c r="C171" s="84" t="s">
        <v>153</v>
      </c>
      <c r="D171" s="85"/>
      <c r="E171" s="85"/>
      <c r="F171" s="86">
        <f>+D171+E171</f>
        <v>0</v>
      </c>
      <c r="G171" s="85"/>
      <c r="H171" s="85"/>
      <c r="I171" s="86">
        <f>+G171+H171+J171</f>
        <v>0</v>
      </c>
      <c r="J171" s="85"/>
      <c r="K171" s="81">
        <f t="shared" si="59"/>
        <v>0</v>
      </c>
    </row>
    <row r="172" spans="1:13">
      <c r="A172" s="73"/>
      <c r="B172" s="78">
        <v>2430</v>
      </c>
      <c r="C172" s="82" t="s">
        <v>154</v>
      </c>
      <c r="D172" s="80">
        <f t="shared" ref="D172:J172" si="74">D173</f>
        <v>0</v>
      </c>
      <c r="E172" s="80">
        <f t="shared" si="74"/>
        <v>0</v>
      </c>
      <c r="F172" s="80">
        <f t="shared" si="74"/>
        <v>0</v>
      </c>
      <c r="G172" s="80">
        <f t="shared" si="74"/>
        <v>0</v>
      </c>
      <c r="H172" s="80">
        <f t="shared" si="74"/>
        <v>0</v>
      </c>
      <c r="I172" s="80">
        <f t="shared" si="74"/>
        <v>0</v>
      </c>
      <c r="J172" s="80">
        <f t="shared" si="74"/>
        <v>0</v>
      </c>
      <c r="K172" s="81">
        <f t="shared" si="59"/>
        <v>0</v>
      </c>
    </row>
    <row r="173" spans="1:13">
      <c r="A173" s="73"/>
      <c r="B173" s="83">
        <v>2431</v>
      </c>
      <c r="C173" s="84" t="s">
        <v>154</v>
      </c>
      <c r="D173" s="85"/>
      <c r="E173" s="85"/>
      <c r="F173" s="86">
        <f>+D173+E173</f>
        <v>0</v>
      </c>
      <c r="G173" s="85"/>
      <c r="H173" s="85"/>
      <c r="I173" s="86">
        <f>+G173+H173+J173</f>
        <v>0</v>
      </c>
      <c r="J173" s="85"/>
      <c r="K173" s="81">
        <f t="shared" si="59"/>
        <v>0</v>
      </c>
    </row>
    <row r="174" spans="1:13">
      <c r="A174" s="73"/>
      <c r="B174" s="78">
        <v>2440</v>
      </c>
      <c r="C174" s="82" t="s">
        <v>155</v>
      </c>
      <c r="D174" s="80">
        <f t="shared" ref="D174:J174" si="75">D175</f>
        <v>0</v>
      </c>
      <c r="E174" s="80">
        <f t="shared" si="75"/>
        <v>0</v>
      </c>
      <c r="F174" s="80">
        <f t="shared" si="75"/>
        <v>0</v>
      </c>
      <c r="G174" s="80">
        <f t="shared" si="75"/>
        <v>0</v>
      </c>
      <c r="H174" s="80">
        <f t="shared" si="75"/>
        <v>0</v>
      </c>
      <c r="I174" s="80">
        <f t="shared" si="75"/>
        <v>0</v>
      </c>
      <c r="J174" s="80">
        <f t="shared" si="75"/>
        <v>0</v>
      </c>
      <c r="K174" s="81">
        <f t="shared" si="59"/>
        <v>0</v>
      </c>
      <c r="M174" s="56"/>
    </row>
    <row r="175" spans="1:13">
      <c r="A175" s="73"/>
      <c r="B175" s="83">
        <v>2441</v>
      </c>
      <c r="C175" s="84" t="s">
        <v>155</v>
      </c>
      <c r="D175" s="85"/>
      <c r="E175" s="85"/>
      <c r="F175" s="86">
        <f>+D175+E175</f>
        <v>0</v>
      </c>
      <c r="G175" s="85"/>
      <c r="H175" s="85"/>
      <c r="I175" s="86">
        <f>+G175+H175+J175</f>
        <v>0</v>
      </c>
      <c r="J175" s="85"/>
      <c r="K175" s="81">
        <f t="shared" si="59"/>
        <v>0</v>
      </c>
    </row>
    <row r="176" spans="1:13">
      <c r="A176" s="73"/>
      <c r="B176" s="78">
        <v>2450</v>
      </c>
      <c r="C176" s="82" t="s">
        <v>156</v>
      </c>
      <c r="D176" s="80">
        <f t="shared" ref="D176:J176" si="76">D177</f>
        <v>0</v>
      </c>
      <c r="E176" s="80">
        <f t="shared" si="76"/>
        <v>0</v>
      </c>
      <c r="F176" s="80">
        <f t="shared" si="76"/>
        <v>0</v>
      </c>
      <c r="G176" s="80">
        <f t="shared" si="76"/>
        <v>0</v>
      </c>
      <c r="H176" s="80">
        <f t="shared" si="76"/>
        <v>0</v>
      </c>
      <c r="I176" s="80">
        <f t="shared" si="76"/>
        <v>0</v>
      </c>
      <c r="J176" s="80">
        <f t="shared" si="76"/>
        <v>0</v>
      </c>
      <c r="K176" s="81">
        <f t="shared" si="59"/>
        <v>0</v>
      </c>
    </row>
    <row r="177" spans="1:11">
      <c r="A177" s="73"/>
      <c r="B177" s="83">
        <v>2451</v>
      </c>
      <c r="C177" s="84" t="s">
        <v>156</v>
      </c>
      <c r="D177" s="85"/>
      <c r="E177" s="85"/>
      <c r="F177" s="86">
        <f>+D177+E177</f>
        <v>0</v>
      </c>
      <c r="G177" s="85"/>
      <c r="H177" s="85"/>
      <c r="I177" s="86">
        <f>+G177+H177+J177</f>
        <v>0</v>
      </c>
      <c r="J177" s="85"/>
      <c r="K177" s="81">
        <f t="shared" si="59"/>
        <v>0</v>
      </c>
    </row>
    <row r="178" spans="1:11">
      <c r="A178" s="73"/>
      <c r="B178" s="78">
        <v>2460</v>
      </c>
      <c r="C178" s="82" t="s">
        <v>157</v>
      </c>
      <c r="D178" s="80">
        <f t="shared" ref="D178:J178" si="77">D179</f>
        <v>0</v>
      </c>
      <c r="E178" s="80">
        <f t="shared" si="77"/>
        <v>0</v>
      </c>
      <c r="F178" s="80">
        <f t="shared" si="77"/>
        <v>0</v>
      </c>
      <c r="G178" s="80">
        <f t="shared" si="77"/>
        <v>0</v>
      </c>
      <c r="H178" s="80">
        <f t="shared" si="77"/>
        <v>0</v>
      </c>
      <c r="I178" s="80">
        <f t="shared" si="77"/>
        <v>0</v>
      </c>
      <c r="J178" s="80">
        <f t="shared" si="77"/>
        <v>0</v>
      </c>
      <c r="K178" s="81">
        <f t="shared" si="59"/>
        <v>0</v>
      </c>
    </row>
    <row r="179" spans="1:11">
      <c r="A179" s="73"/>
      <c r="B179" s="83">
        <v>2461</v>
      </c>
      <c r="C179" s="84" t="s">
        <v>157</v>
      </c>
      <c r="D179" s="85"/>
      <c r="E179" s="85"/>
      <c r="F179" s="86">
        <f>+D179+E179</f>
        <v>0</v>
      </c>
      <c r="G179" s="85"/>
      <c r="H179" s="85"/>
      <c r="I179" s="86">
        <f>+G179+H179+J179</f>
        <v>0</v>
      </c>
      <c r="J179" s="85"/>
      <c r="K179" s="81">
        <f t="shared" si="59"/>
        <v>0</v>
      </c>
    </row>
    <row r="180" spans="1:11">
      <c r="A180" s="73"/>
      <c r="B180" s="78">
        <v>2470</v>
      </c>
      <c r="C180" s="82" t="s">
        <v>158</v>
      </c>
      <c r="D180" s="80">
        <f t="shared" ref="D180:J180" si="78">D181</f>
        <v>0</v>
      </c>
      <c r="E180" s="80">
        <f t="shared" si="78"/>
        <v>0</v>
      </c>
      <c r="F180" s="80">
        <f t="shared" si="78"/>
        <v>0</v>
      </c>
      <c r="G180" s="80">
        <f t="shared" si="78"/>
        <v>0</v>
      </c>
      <c r="H180" s="80">
        <f t="shared" si="78"/>
        <v>0</v>
      </c>
      <c r="I180" s="80">
        <f t="shared" si="78"/>
        <v>0</v>
      </c>
      <c r="J180" s="80">
        <f t="shared" si="78"/>
        <v>0</v>
      </c>
      <c r="K180" s="81">
        <f t="shared" si="59"/>
        <v>0</v>
      </c>
    </row>
    <row r="181" spans="1:11">
      <c r="A181" s="73"/>
      <c r="B181" s="83">
        <v>2471</v>
      </c>
      <c r="C181" s="84" t="s">
        <v>158</v>
      </c>
      <c r="D181" s="85"/>
      <c r="E181" s="85"/>
      <c r="F181" s="86">
        <f>+D181+E181</f>
        <v>0</v>
      </c>
      <c r="G181" s="85"/>
      <c r="H181" s="85"/>
      <c r="I181" s="86">
        <f>+G181+H181+J181</f>
        <v>0</v>
      </c>
      <c r="J181" s="85"/>
      <c r="K181" s="81">
        <f t="shared" si="59"/>
        <v>0</v>
      </c>
    </row>
    <row r="182" spans="1:11">
      <c r="A182" s="73"/>
      <c r="B182" s="78">
        <v>2480</v>
      </c>
      <c r="C182" s="82" t="s">
        <v>159</v>
      </c>
      <c r="D182" s="80">
        <f t="shared" ref="D182:J182" si="79">D183+D184+D185</f>
        <v>0</v>
      </c>
      <c r="E182" s="80">
        <f t="shared" si="79"/>
        <v>0</v>
      </c>
      <c r="F182" s="80">
        <f t="shared" si="79"/>
        <v>0</v>
      </c>
      <c r="G182" s="80">
        <f t="shared" si="79"/>
        <v>0</v>
      </c>
      <c r="H182" s="80">
        <f t="shared" si="79"/>
        <v>0</v>
      </c>
      <c r="I182" s="80">
        <f t="shared" si="79"/>
        <v>0</v>
      </c>
      <c r="J182" s="80">
        <f t="shared" si="79"/>
        <v>0</v>
      </c>
      <c r="K182" s="81">
        <f t="shared" si="59"/>
        <v>0</v>
      </c>
    </row>
    <row r="183" spans="1:11">
      <c r="A183" s="73"/>
      <c r="B183" s="83">
        <v>2481</v>
      </c>
      <c r="C183" s="84" t="s">
        <v>159</v>
      </c>
      <c r="D183" s="85"/>
      <c r="E183" s="85"/>
      <c r="F183" s="86">
        <f>+D183+E183</f>
        <v>0</v>
      </c>
      <c r="G183" s="85"/>
      <c r="H183" s="85"/>
      <c r="I183" s="86">
        <f>+G183+H183+J183</f>
        <v>0</v>
      </c>
      <c r="J183" s="85"/>
      <c r="K183" s="81">
        <f t="shared" si="59"/>
        <v>0</v>
      </c>
    </row>
    <row r="184" spans="1:11">
      <c r="A184" s="73"/>
      <c r="B184" s="83">
        <v>2482</v>
      </c>
      <c r="C184" s="84" t="s">
        <v>160</v>
      </c>
      <c r="D184" s="85"/>
      <c r="E184" s="85"/>
      <c r="F184" s="86">
        <f>+D184+E184</f>
        <v>0</v>
      </c>
      <c r="G184" s="85"/>
      <c r="H184" s="85"/>
      <c r="I184" s="86">
        <f>+G184+H184+J184</f>
        <v>0</v>
      </c>
      <c r="J184" s="85"/>
      <c r="K184" s="81">
        <f t="shared" si="59"/>
        <v>0</v>
      </c>
    </row>
    <row r="185" spans="1:11">
      <c r="A185" s="73"/>
      <c r="B185" s="83">
        <v>2483</v>
      </c>
      <c r="C185" s="84" t="s">
        <v>161</v>
      </c>
      <c r="D185" s="85"/>
      <c r="E185" s="85"/>
      <c r="F185" s="86">
        <f>+D185+E185</f>
        <v>0</v>
      </c>
      <c r="G185" s="85"/>
      <c r="H185" s="85"/>
      <c r="I185" s="86">
        <f>+G185+H185+J185</f>
        <v>0</v>
      </c>
      <c r="J185" s="85"/>
      <c r="K185" s="81">
        <f t="shared" si="59"/>
        <v>0</v>
      </c>
    </row>
    <row r="186" spans="1:11">
      <c r="A186" s="73"/>
      <c r="B186" s="78">
        <v>2490</v>
      </c>
      <c r="C186" s="82" t="s">
        <v>162</v>
      </c>
      <c r="D186" s="80">
        <f>SUM(D187:D188)</f>
        <v>91007</v>
      </c>
      <c r="E186" s="80">
        <f t="shared" ref="E186:J186" si="80">SUM(E187:E188)</f>
        <v>-36200</v>
      </c>
      <c r="F186" s="80">
        <f t="shared" si="80"/>
        <v>54807</v>
      </c>
      <c r="G186" s="80">
        <f t="shared" si="80"/>
        <v>0</v>
      </c>
      <c r="H186" s="80">
        <f t="shared" si="80"/>
        <v>0</v>
      </c>
      <c r="I186" s="80">
        <f t="shared" si="80"/>
        <v>30678.52</v>
      </c>
      <c r="J186" s="80">
        <f t="shared" si="80"/>
        <v>30678.52</v>
      </c>
      <c r="K186" s="81">
        <f t="shared" si="59"/>
        <v>24128.48</v>
      </c>
    </row>
    <row r="187" spans="1:11">
      <c r="A187" s="73"/>
      <c r="B187" s="83">
        <v>2491</v>
      </c>
      <c r="C187" s="84" t="s">
        <v>163</v>
      </c>
      <c r="D187" s="85">
        <v>91007</v>
      </c>
      <c r="E187" s="85">
        <v>-36200</v>
      </c>
      <c r="F187" s="86">
        <f>+D187+E187</f>
        <v>54807</v>
      </c>
      <c r="G187" s="85"/>
      <c r="H187" s="85"/>
      <c r="I187" s="86">
        <f>+G187+H187+J187</f>
        <v>30678.52</v>
      </c>
      <c r="J187" s="85">
        <v>30678.52</v>
      </c>
      <c r="K187" s="81">
        <f t="shared" si="59"/>
        <v>24128.48</v>
      </c>
    </row>
    <row r="188" spans="1:11">
      <c r="A188" s="73"/>
      <c r="B188" s="83">
        <v>2492</v>
      </c>
      <c r="C188" s="84" t="s">
        <v>164</v>
      </c>
      <c r="D188" s="85"/>
      <c r="E188" s="85"/>
      <c r="F188" s="86">
        <f>+D188+E188</f>
        <v>0</v>
      </c>
      <c r="G188" s="85"/>
      <c r="H188" s="85"/>
      <c r="I188" s="86">
        <f>+G188+H188+J188</f>
        <v>0</v>
      </c>
      <c r="J188" s="85"/>
      <c r="K188" s="81">
        <f t="shared" si="59"/>
        <v>0</v>
      </c>
    </row>
    <row r="189" spans="1:11">
      <c r="A189" s="73"/>
      <c r="B189" s="78">
        <v>2500</v>
      </c>
      <c r="C189" s="90" t="s">
        <v>165</v>
      </c>
      <c r="D189" s="80">
        <f>D190+D192+D194+D196+D198+D200+D202</f>
        <v>34443.199999999997</v>
      </c>
      <c r="E189" s="80">
        <f t="shared" ref="E189:J189" si="81">E190+E192+E194+E196+E198+E200+E202</f>
        <v>42660</v>
      </c>
      <c r="F189" s="80">
        <f t="shared" si="81"/>
        <v>77103.199999999997</v>
      </c>
      <c r="G189" s="80">
        <f t="shared" si="81"/>
        <v>0</v>
      </c>
      <c r="H189" s="80">
        <f t="shared" si="81"/>
        <v>0</v>
      </c>
      <c r="I189" s="80">
        <f t="shared" si="81"/>
        <v>45916.04</v>
      </c>
      <c r="J189" s="80">
        <f t="shared" si="81"/>
        <v>45916.04</v>
      </c>
      <c r="K189" s="81">
        <f t="shared" si="59"/>
        <v>31187.159999999996</v>
      </c>
    </row>
    <row r="190" spans="1:11">
      <c r="A190" s="73"/>
      <c r="B190" s="78">
        <v>2510</v>
      </c>
      <c r="C190" s="82" t="s">
        <v>166</v>
      </c>
      <c r="D190" s="80">
        <f t="shared" ref="D190:J190" si="82">D191</f>
        <v>0</v>
      </c>
      <c r="E190" s="80">
        <f t="shared" si="82"/>
        <v>0</v>
      </c>
      <c r="F190" s="80">
        <f t="shared" si="82"/>
        <v>0</v>
      </c>
      <c r="G190" s="80">
        <f t="shared" si="82"/>
        <v>0</v>
      </c>
      <c r="H190" s="80">
        <f t="shared" si="82"/>
        <v>0</v>
      </c>
      <c r="I190" s="80">
        <f t="shared" si="82"/>
        <v>0</v>
      </c>
      <c r="J190" s="80">
        <f t="shared" si="82"/>
        <v>0</v>
      </c>
      <c r="K190" s="81">
        <f t="shared" si="59"/>
        <v>0</v>
      </c>
    </row>
    <row r="191" spans="1:11">
      <c r="A191" s="73"/>
      <c r="B191" s="83">
        <v>2511</v>
      </c>
      <c r="C191" s="84" t="s">
        <v>167</v>
      </c>
      <c r="D191" s="85"/>
      <c r="E191" s="85"/>
      <c r="F191" s="86">
        <f>+D191+E191</f>
        <v>0</v>
      </c>
      <c r="G191" s="85"/>
      <c r="H191" s="85"/>
      <c r="I191" s="86">
        <f>+G191+H191+J191</f>
        <v>0</v>
      </c>
      <c r="J191" s="85"/>
      <c r="K191" s="81">
        <f t="shared" si="59"/>
        <v>0</v>
      </c>
    </row>
    <row r="192" spans="1:11">
      <c r="A192" s="73"/>
      <c r="B192" s="78">
        <v>2520</v>
      </c>
      <c r="C192" s="82" t="s">
        <v>168</v>
      </c>
      <c r="D192" s="80">
        <f t="shared" ref="D192:J192" si="83">D193</f>
        <v>0</v>
      </c>
      <c r="E192" s="80">
        <f t="shared" si="83"/>
        <v>0</v>
      </c>
      <c r="F192" s="80">
        <f t="shared" si="83"/>
        <v>0</v>
      </c>
      <c r="G192" s="80">
        <f t="shared" si="83"/>
        <v>0</v>
      </c>
      <c r="H192" s="80">
        <f t="shared" si="83"/>
        <v>0</v>
      </c>
      <c r="I192" s="80">
        <f t="shared" si="83"/>
        <v>0</v>
      </c>
      <c r="J192" s="80">
        <f t="shared" si="83"/>
        <v>0</v>
      </c>
      <c r="K192" s="81">
        <f t="shared" si="59"/>
        <v>0</v>
      </c>
    </row>
    <row r="193" spans="1:11">
      <c r="A193" s="73"/>
      <c r="B193" s="83">
        <v>2521</v>
      </c>
      <c r="C193" s="84" t="s">
        <v>169</v>
      </c>
      <c r="D193" s="85"/>
      <c r="E193" s="85"/>
      <c r="F193" s="86">
        <f>+D193+E193</f>
        <v>0</v>
      </c>
      <c r="G193" s="85"/>
      <c r="H193" s="85"/>
      <c r="I193" s="86">
        <f>+G193+H193+J193</f>
        <v>0</v>
      </c>
      <c r="J193" s="85"/>
      <c r="K193" s="81">
        <f t="shared" si="59"/>
        <v>0</v>
      </c>
    </row>
    <row r="194" spans="1:11">
      <c r="A194" s="73"/>
      <c r="B194" s="78">
        <v>2530</v>
      </c>
      <c r="C194" s="82" t="s">
        <v>170</v>
      </c>
      <c r="D194" s="80">
        <f t="shared" ref="D194:J194" si="84">D195</f>
        <v>0</v>
      </c>
      <c r="E194" s="80">
        <f t="shared" si="84"/>
        <v>0</v>
      </c>
      <c r="F194" s="80">
        <f t="shared" si="84"/>
        <v>0</v>
      </c>
      <c r="G194" s="80">
        <f t="shared" si="84"/>
        <v>0</v>
      </c>
      <c r="H194" s="80">
        <f t="shared" si="84"/>
        <v>0</v>
      </c>
      <c r="I194" s="80">
        <f t="shared" si="84"/>
        <v>0</v>
      </c>
      <c r="J194" s="80">
        <f t="shared" si="84"/>
        <v>0</v>
      </c>
      <c r="K194" s="81">
        <f t="shared" si="59"/>
        <v>0</v>
      </c>
    </row>
    <row r="195" spans="1:11">
      <c r="A195" s="73"/>
      <c r="B195" s="83">
        <v>2531</v>
      </c>
      <c r="C195" s="84" t="s">
        <v>170</v>
      </c>
      <c r="D195" s="85"/>
      <c r="E195" s="85"/>
      <c r="F195" s="86">
        <f>+D195+E195</f>
        <v>0</v>
      </c>
      <c r="G195" s="85"/>
      <c r="H195" s="85"/>
      <c r="I195" s="86">
        <f>+G195+H195+J195</f>
        <v>0</v>
      </c>
      <c r="J195" s="85"/>
      <c r="K195" s="81">
        <f t="shared" si="59"/>
        <v>0</v>
      </c>
    </row>
    <row r="196" spans="1:11">
      <c r="A196" s="73"/>
      <c r="B196" s="78">
        <v>2540</v>
      </c>
      <c r="C196" s="82" t="s">
        <v>171</v>
      </c>
      <c r="D196" s="80">
        <f t="shared" ref="D196:J196" si="85">D197</f>
        <v>34443.199999999997</v>
      </c>
      <c r="E196" s="80">
        <f t="shared" si="85"/>
        <v>42660</v>
      </c>
      <c r="F196" s="80">
        <f t="shared" si="85"/>
        <v>77103.199999999997</v>
      </c>
      <c r="G196" s="80">
        <f t="shared" si="85"/>
        <v>0</v>
      </c>
      <c r="H196" s="80">
        <f t="shared" si="85"/>
        <v>0</v>
      </c>
      <c r="I196" s="80">
        <f t="shared" si="85"/>
        <v>45916.04</v>
      </c>
      <c r="J196" s="80">
        <f t="shared" si="85"/>
        <v>45916.04</v>
      </c>
      <c r="K196" s="81">
        <f t="shared" si="59"/>
        <v>31187.159999999996</v>
      </c>
    </row>
    <row r="197" spans="1:11">
      <c r="A197" s="73"/>
      <c r="B197" s="83">
        <v>2541</v>
      </c>
      <c r="C197" s="84" t="s">
        <v>171</v>
      </c>
      <c r="D197" s="85">
        <v>34443.199999999997</v>
      </c>
      <c r="E197" s="85">
        <v>42660</v>
      </c>
      <c r="F197" s="86">
        <f>+D197+E197</f>
        <v>77103.199999999997</v>
      </c>
      <c r="G197" s="85"/>
      <c r="H197" s="85"/>
      <c r="I197" s="86">
        <f>+G197+H197+J197</f>
        <v>45916.04</v>
      </c>
      <c r="J197" s="85">
        <v>45916.04</v>
      </c>
      <c r="K197" s="81">
        <f t="shared" si="59"/>
        <v>31187.159999999996</v>
      </c>
    </row>
    <row r="198" spans="1:11">
      <c r="A198" s="73"/>
      <c r="B198" s="78">
        <v>2550</v>
      </c>
      <c r="C198" s="82" t="s">
        <v>172</v>
      </c>
      <c r="D198" s="80">
        <f t="shared" ref="D198:J198" si="86">D199</f>
        <v>0</v>
      </c>
      <c r="E198" s="80">
        <f t="shared" si="86"/>
        <v>0</v>
      </c>
      <c r="F198" s="80">
        <f t="shared" si="86"/>
        <v>0</v>
      </c>
      <c r="G198" s="80">
        <f t="shared" si="86"/>
        <v>0</v>
      </c>
      <c r="H198" s="80">
        <f t="shared" si="86"/>
        <v>0</v>
      </c>
      <c r="I198" s="80">
        <f t="shared" si="86"/>
        <v>0</v>
      </c>
      <c r="J198" s="80">
        <f t="shared" si="86"/>
        <v>0</v>
      </c>
      <c r="K198" s="81">
        <f t="shared" si="59"/>
        <v>0</v>
      </c>
    </row>
    <row r="199" spans="1:11">
      <c r="A199" s="73"/>
      <c r="B199" s="83">
        <v>2551</v>
      </c>
      <c r="C199" s="84" t="s">
        <v>172</v>
      </c>
      <c r="D199" s="85"/>
      <c r="E199" s="85"/>
      <c r="F199" s="86">
        <f>+D199+E199</f>
        <v>0</v>
      </c>
      <c r="G199" s="85"/>
      <c r="H199" s="85"/>
      <c r="I199" s="86">
        <f>+G199+H199+J199</f>
        <v>0</v>
      </c>
      <c r="J199" s="85"/>
      <c r="K199" s="81">
        <f t="shared" si="59"/>
        <v>0</v>
      </c>
    </row>
    <row r="200" spans="1:11">
      <c r="A200" s="73"/>
      <c r="B200" s="78">
        <v>2560</v>
      </c>
      <c r="C200" s="82" t="s">
        <v>173</v>
      </c>
      <c r="D200" s="80">
        <f t="shared" ref="D200:J200" si="87">D201</f>
        <v>0</v>
      </c>
      <c r="E200" s="80">
        <f t="shared" si="87"/>
        <v>0</v>
      </c>
      <c r="F200" s="80">
        <f t="shared" si="87"/>
        <v>0</v>
      </c>
      <c r="G200" s="80">
        <f t="shared" si="87"/>
        <v>0</v>
      </c>
      <c r="H200" s="80">
        <f t="shared" si="87"/>
        <v>0</v>
      </c>
      <c r="I200" s="80">
        <f t="shared" si="87"/>
        <v>0</v>
      </c>
      <c r="J200" s="80">
        <f t="shared" si="87"/>
        <v>0</v>
      </c>
      <c r="K200" s="81">
        <f t="shared" si="59"/>
        <v>0</v>
      </c>
    </row>
    <row r="201" spans="1:11">
      <c r="A201" s="73"/>
      <c r="B201" s="83">
        <v>2561</v>
      </c>
      <c r="C201" s="84" t="s">
        <v>173</v>
      </c>
      <c r="D201" s="85"/>
      <c r="E201" s="85"/>
      <c r="F201" s="86">
        <f>+D201+E201</f>
        <v>0</v>
      </c>
      <c r="G201" s="85"/>
      <c r="H201" s="85"/>
      <c r="I201" s="86">
        <f>+G201+H201+J201</f>
        <v>0</v>
      </c>
      <c r="J201" s="85"/>
      <c r="K201" s="81">
        <f t="shared" si="59"/>
        <v>0</v>
      </c>
    </row>
    <row r="202" spans="1:11">
      <c r="A202" s="73"/>
      <c r="B202" s="78">
        <v>2590</v>
      </c>
      <c r="C202" s="82" t="s">
        <v>174</v>
      </c>
      <c r="D202" s="80">
        <f t="shared" ref="D202:J202" si="88">D203</f>
        <v>0</v>
      </c>
      <c r="E202" s="80">
        <f t="shared" si="88"/>
        <v>0</v>
      </c>
      <c r="F202" s="80">
        <f t="shared" si="88"/>
        <v>0</v>
      </c>
      <c r="G202" s="80">
        <f t="shared" si="88"/>
        <v>0</v>
      </c>
      <c r="H202" s="80">
        <f t="shared" si="88"/>
        <v>0</v>
      </c>
      <c r="I202" s="80">
        <f t="shared" si="88"/>
        <v>0</v>
      </c>
      <c r="J202" s="80">
        <f t="shared" si="88"/>
        <v>0</v>
      </c>
      <c r="K202" s="81">
        <f t="shared" si="59"/>
        <v>0</v>
      </c>
    </row>
    <row r="203" spans="1:11">
      <c r="A203" s="73"/>
      <c r="B203" s="83">
        <v>2591</v>
      </c>
      <c r="C203" s="84" t="s">
        <v>174</v>
      </c>
      <c r="D203" s="85"/>
      <c r="E203" s="85"/>
      <c r="F203" s="86">
        <f>+D203+E203</f>
        <v>0</v>
      </c>
      <c r="G203" s="85"/>
      <c r="H203" s="85"/>
      <c r="I203" s="86">
        <f>+G203+H203+J203</f>
        <v>0</v>
      </c>
      <c r="J203" s="85"/>
      <c r="K203" s="81">
        <f t="shared" si="59"/>
        <v>0</v>
      </c>
    </row>
    <row r="204" spans="1:11">
      <c r="A204" s="73"/>
      <c r="B204" s="78">
        <v>2600</v>
      </c>
      <c r="C204" s="90" t="s">
        <v>175</v>
      </c>
      <c r="D204" s="80">
        <f>D205+D207</f>
        <v>385235</v>
      </c>
      <c r="E204" s="80">
        <f t="shared" ref="E204:J204" si="89">E205+E207</f>
        <v>138300</v>
      </c>
      <c r="F204" s="80">
        <f t="shared" si="89"/>
        <v>523535</v>
      </c>
      <c r="G204" s="80">
        <f t="shared" si="89"/>
        <v>0</v>
      </c>
      <c r="H204" s="80">
        <f t="shared" si="89"/>
        <v>0</v>
      </c>
      <c r="I204" s="80">
        <f t="shared" si="89"/>
        <v>465279.12</v>
      </c>
      <c r="J204" s="80">
        <f t="shared" si="89"/>
        <v>465279.12</v>
      </c>
      <c r="K204" s="81">
        <f t="shared" si="59"/>
        <v>58255.880000000005</v>
      </c>
    </row>
    <row r="205" spans="1:11">
      <c r="A205" s="73"/>
      <c r="B205" s="78">
        <v>2610</v>
      </c>
      <c r="C205" s="82" t="s">
        <v>175</v>
      </c>
      <c r="D205" s="80">
        <f t="shared" ref="D205:J205" si="90">D206</f>
        <v>385235</v>
      </c>
      <c r="E205" s="80">
        <f t="shared" si="90"/>
        <v>138300</v>
      </c>
      <c r="F205" s="80">
        <f t="shared" si="90"/>
        <v>523535</v>
      </c>
      <c r="G205" s="80">
        <f t="shared" si="90"/>
        <v>0</v>
      </c>
      <c r="H205" s="80">
        <f t="shared" si="90"/>
        <v>0</v>
      </c>
      <c r="I205" s="80">
        <f t="shared" si="90"/>
        <v>465279.12</v>
      </c>
      <c r="J205" s="80">
        <f t="shared" si="90"/>
        <v>465279.12</v>
      </c>
      <c r="K205" s="81">
        <f t="shared" si="59"/>
        <v>58255.880000000005</v>
      </c>
    </row>
    <row r="206" spans="1:11">
      <c r="A206" s="73"/>
      <c r="B206" s="83">
        <v>2611</v>
      </c>
      <c r="C206" s="84" t="s">
        <v>175</v>
      </c>
      <c r="D206" s="85">
        <v>385235</v>
      </c>
      <c r="E206" s="85">
        <v>138300</v>
      </c>
      <c r="F206" s="86">
        <f>+D206+E206</f>
        <v>523535</v>
      </c>
      <c r="G206" s="85"/>
      <c r="H206" s="85"/>
      <c r="I206" s="86">
        <f>+G206+H206+J206</f>
        <v>465279.12</v>
      </c>
      <c r="J206" s="85">
        <v>465279.12</v>
      </c>
      <c r="K206" s="81">
        <f t="shared" si="59"/>
        <v>58255.880000000005</v>
      </c>
    </row>
    <row r="207" spans="1:11">
      <c r="A207" s="73"/>
      <c r="B207" s="78">
        <v>2620</v>
      </c>
      <c r="C207" s="82" t="s">
        <v>176</v>
      </c>
      <c r="D207" s="80">
        <f t="shared" ref="D207:J207" si="91">D208</f>
        <v>0</v>
      </c>
      <c r="E207" s="80">
        <f t="shared" si="91"/>
        <v>0</v>
      </c>
      <c r="F207" s="80">
        <f t="shared" si="91"/>
        <v>0</v>
      </c>
      <c r="G207" s="80">
        <f t="shared" si="91"/>
        <v>0</v>
      </c>
      <c r="H207" s="80">
        <f t="shared" si="91"/>
        <v>0</v>
      </c>
      <c r="I207" s="80">
        <f t="shared" si="91"/>
        <v>0</v>
      </c>
      <c r="J207" s="80">
        <f t="shared" si="91"/>
        <v>0</v>
      </c>
      <c r="K207" s="81">
        <f t="shared" ref="K207:K272" si="92">F207-I207</f>
        <v>0</v>
      </c>
    </row>
    <row r="208" spans="1:11">
      <c r="A208" s="73"/>
      <c r="B208" s="83">
        <v>2621</v>
      </c>
      <c r="C208" s="84" t="s">
        <v>176</v>
      </c>
      <c r="D208" s="85"/>
      <c r="E208" s="85"/>
      <c r="F208" s="86">
        <f>+D208+E208</f>
        <v>0</v>
      </c>
      <c r="G208" s="85"/>
      <c r="H208" s="85"/>
      <c r="I208" s="86">
        <f>+G208+H208+J208</f>
        <v>0</v>
      </c>
      <c r="J208" s="85"/>
      <c r="K208" s="81">
        <f t="shared" si="92"/>
        <v>0</v>
      </c>
    </row>
    <row r="209" spans="1:11">
      <c r="A209" s="73"/>
      <c r="B209" s="78">
        <v>2700</v>
      </c>
      <c r="C209" s="90" t="s">
        <v>177</v>
      </c>
      <c r="D209" s="80">
        <f>+D210+D212+D214+D216+D218</f>
        <v>0</v>
      </c>
      <c r="E209" s="80">
        <f t="shared" ref="E209:J209" si="93">E210+E212+E214+E216+E218</f>
        <v>0</v>
      </c>
      <c r="F209" s="80">
        <f t="shared" si="93"/>
        <v>0</v>
      </c>
      <c r="G209" s="80">
        <f t="shared" si="93"/>
        <v>0</v>
      </c>
      <c r="H209" s="80">
        <f t="shared" si="93"/>
        <v>0</v>
      </c>
      <c r="I209" s="80">
        <f t="shared" si="93"/>
        <v>0</v>
      </c>
      <c r="J209" s="80">
        <f t="shared" si="93"/>
        <v>0</v>
      </c>
      <c r="K209" s="81">
        <f t="shared" si="92"/>
        <v>0</v>
      </c>
    </row>
    <row r="210" spans="1:11">
      <c r="A210" s="73"/>
      <c r="B210" s="78">
        <v>2710</v>
      </c>
      <c r="C210" s="82" t="s">
        <v>178</v>
      </c>
      <c r="D210" s="80">
        <f>+D211</f>
        <v>0</v>
      </c>
      <c r="E210" s="80">
        <f t="shared" ref="E210:J210" si="94">E211</f>
        <v>0</v>
      </c>
      <c r="F210" s="80">
        <f t="shared" si="94"/>
        <v>0</v>
      </c>
      <c r="G210" s="80">
        <f t="shared" si="94"/>
        <v>0</v>
      </c>
      <c r="H210" s="80">
        <f t="shared" si="94"/>
        <v>0</v>
      </c>
      <c r="I210" s="80">
        <f t="shared" si="94"/>
        <v>0</v>
      </c>
      <c r="J210" s="80">
        <f t="shared" si="94"/>
        <v>0</v>
      </c>
      <c r="K210" s="81">
        <f t="shared" si="92"/>
        <v>0</v>
      </c>
    </row>
    <row r="211" spans="1:11">
      <c r="A211" s="73"/>
      <c r="B211" s="83">
        <v>2711</v>
      </c>
      <c r="C211" s="84" t="s">
        <v>178</v>
      </c>
      <c r="D211" s="85"/>
      <c r="E211" s="85"/>
      <c r="F211" s="86">
        <f>+D211+E211</f>
        <v>0</v>
      </c>
      <c r="G211" s="85"/>
      <c r="H211" s="85"/>
      <c r="I211" s="86">
        <f>+G211+H211+J211</f>
        <v>0</v>
      </c>
      <c r="J211" s="85"/>
      <c r="K211" s="81">
        <f t="shared" si="92"/>
        <v>0</v>
      </c>
    </row>
    <row r="212" spans="1:11">
      <c r="A212" s="73"/>
      <c r="B212" s="78">
        <v>2720</v>
      </c>
      <c r="C212" s="82" t="s">
        <v>179</v>
      </c>
      <c r="D212" s="80">
        <f t="shared" ref="D212:J212" si="95">D213</f>
        <v>0</v>
      </c>
      <c r="E212" s="80">
        <f t="shared" si="95"/>
        <v>0</v>
      </c>
      <c r="F212" s="80">
        <f t="shared" si="95"/>
        <v>0</v>
      </c>
      <c r="G212" s="80">
        <f t="shared" si="95"/>
        <v>0</v>
      </c>
      <c r="H212" s="80">
        <f t="shared" si="95"/>
        <v>0</v>
      </c>
      <c r="I212" s="80">
        <f t="shared" si="95"/>
        <v>0</v>
      </c>
      <c r="J212" s="80">
        <f t="shared" si="95"/>
        <v>0</v>
      </c>
      <c r="K212" s="81">
        <f t="shared" si="92"/>
        <v>0</v>
      </c>
    </row>
    <row r="213" spans="1:11">
      <c r="A213" s="73"/>
      <c r="B213" s="83">
        <v>2721</v>
      </c>
      <c r="C213" s="84" t="s">
        <v>179</v>
      </c>
      <c r="D213" s="85"/>
      <c r="E213" s="85"/>
      <c r="F213" s="86">
        <f>+D213+E213</f>
        <v>0</v>
      </c>
      <c r="G213" s="85"/>
      <c r="H213" s="85"/>
      <c r="I213" s="86">
        <f>+G213+H213+J213</f>
        <v>0</v>
      </c>
      <c r="J213" s="85"/>
      <c r="K213" s="81">
        <f t="shared" si="92"/>
        <v>0</v>
      </c>
    </row>
    <row r="214" spans="1:11">
      <c r="A214" s="73"/>
      <c r="B214" s="78">
        <v>2730</v>
      </c>
      <c r="C214" s="82" t="s">
        <v>180</v>
      </c>
      <c r="D214" s="80">
        <f t="shared" ref="D214:J214" si="96">D215</f>
        <v>0</v>
      </c>
      <c r="E214" s="80">
        <f t="shared" si="96"/>
        <v>0</v>
      </c>
      <c r="F214" s="80">
        <f t="shared" si="96"/>
        <v>0</v>
      </c>
      <c r="G214" s="80">
        <f t="shared" si="96"/>
        <v>0</v>
      </c>
      <c r="H214" s="80">
        <f t="shared" si="96"/>
        <v>0</v>
      </c>
      <c r="I214" s="80">
        <f t="shared" si="96"/>
        <v>0</v>
      </c>
      <c r="J214" s="80">
        <f t="shared" si="96"/>
        <v>0</v>
      </c>
      <c r="K214" s="81">
        <f t="shared" si="92"/>
        <v>0</v>
      </c>
    </row>
    <row r="215" spans="1:11">
      <c r="A215" s="73"/>
      <c r="B215" s="83">
        <v>2731</v>
      </c>
      <c r="C215" s="84" t="s">
        <v>180</v>
      </c>
      <c r="D215" s="85"/>
      <c r="E215" s="85"/>
      <c r="F215" s="86">
        <f>+D215+E215</f>
        <v>0</v>
      </c>
      <c r="G215" s="85"/>
      <c r="H215" s="85"/>
      <c r="I215" s="86">
        <f>+G215+H215+J215</f>
        <v>0</v>
      </c>
      <c r="J215" s="85"/>
      <c r="K215" s="81">
        <f t="shared" si="92"/>
        <v>0</v>
      </c>
    </row>
    <row r="216" spans="1:11">
      <c r="A216" s="73"/>
      <c r="B216" s="78">
        <v>2740</v>
      </c>
      <c r="C216" s="82" t="s">
        <v>181</v>
      </c>
      <c r="D216" s="80">
        <f t="shared" ref="D216:J216" si="97">D217</f>
        <v>0</v>
      </c>
      <c r="E216" s="80">
        <f t="shared" si="97"/>
        <v>0</v>
      </c>
      <c r="F216" s="80">
        <f t="shared" si="97"/>
        <v>0</v>
      </c>
      <c r="G216" s="80">
        <f t="shared" si="97"/>
        <v>0</v>
      </c>
      <c r="H216" s="80">
        <f t="shared" si="97"/>
        <v>0</v>
      </c>
      <c r="I216" s="80">
        <f t="shared" si="97"/>
        <v>0</v>
      </c>
      <c r="J216" s="80">
        <f t="shared" si="97"/>
        <v>0</v>
      </c>
      <c r="K216" s="81">
        <f t="shared" si="92"/>
        <v>0</v>
      </c>
    </row>
    <row r="217" spans="1:11">
      <c r="A217" s="73"/>
      <c r="B217" s="83">
        <v>2741</v>
      </c>
      <c r="C217" s="84" t="s">
        <v>181</v>
      </c>
      <c r="D217" s="85"/>
      <c r="E217" s="85"/>
      <c r="F217" s="86">
        <f>+D217+E217</f>
        <v>0</v>
      </c>
      <c r="G217" s="85"/>
      <c r="H217" s="85"/>
      <c r="I217" s="86">
        <f>+G217+H217+J217</f>
        <v>0</v>
      </c>
      <c r="J217" s="85"/>
      <c r="K217" s="81">
        <f t="shared" si="92"/>
        <v>0</v>
      </c>
    </row>
    <row r="218" spans="1:11">
      <c r="A218" s="73"/>
      <c r="B218" s="78">
        <v>2750</v>
      </c>
      <c r="C218" s="82" t="s">
        <v>182</v>
      </c>
      <c r="D218" s="80">
        <f t="shared" ref="D218:J218" si="98">D219</f>
        <v>0</v>
      </c>
      <c r="E218" s="80">
        <f t="shared" si="98"/>
        <v>0</v>
      </c>
      <c r="F218" s="80">
        <f t="shared" si="98"/>
        <v>0</v>
      </c>
      <c r="G218" s="80">
        <f t="shared" si="98"/>
        <v>0</v>
      </c>
      <c r="H218" s="80">
        <f t="shared" si="98"/>
        <v>0</v>
      </c>
      <c r="I218" s="80">
        <f t="shared" si="98"/>
        <v>0</v>
      </c>
      <c r="J218" s="80">
        <f t="shared" si="98"/>
        <v>0</v>
      </c>
      <c r="K218" s="81">
        <f t="shared" si="92"/>
        <v>0</v>
      </c>
    </row>
    <row r="219" spans="1:11">
      <c r="A219" s="73"/>
      <c r="B219" s="83">
        <v>2751</v>
      </c>
      <c r="C219" s="84" t="s">
        <v>183</v>
      </c>
      <c r="D219" s="85"/>
      <c r="E219" s="85"/>
      <c r="F219" s="86">
        <f>+D219+E219</f>
        <v>0</v>
      </c>
      <c r="G219" s="85"/>
      <c r="H219" s="85"/>
      <c r="I219" s="86">
        <f>+G219+H219+J219</f>
        <v>0</v>
      </c>
      <c r="J219" s="85"/>
      <c r="K219" s="81">
        <f t="shared" si="92"/>
        <v>0</v>
      </c>
    </row>
    <row r="220" spans="1:11">
      <c r="A220" s="73"/>
      <c r="B220" s="78">
        <v>2800</v>
      </c>
      <c r="C220" s="90" t="s">
        <v>184</v>
      </c>
      <c r="D220" s="80">
        <f>D221+D223+D225</f>
        <v>0</v>
      </c>
      <c r="E220" s="80">
        <f t="shared" ref="E220:J220" si="99">E221+E223+E225</f>
        <v>0</v>
      </c>
      <c r="F220" s="80">
        <f t="shared" si="99"/>
        <v>0</v>
      </c>
      <c r="G220" s="80">
        <f t="shared" si="99"/>
        <v>0</v>
      </c>
      <c r="H220" s="80">
        <f t="shared" si="99"/>
        <v>0</v>
      </c>
      <c r="I220" s="80">
        <f t="shared" si="99"/>
        <v>0</v>
      </c>
      <c r="J220" s="80">
        <f t="shared" si="99"/>
        <v>0</v>
      </c>
      <c r="K220" s="81">
        <f t="shared" si="92"/>
        <v>0</v>
      </c>
    </row>
    <row r="221" spans="1:11">
      <c r="A221" s="73"/>
      <c r="B221" s="78">
        <v>2810</v>
      </c>
      <c r="C221" s="82" t="s">
        <v>185</v>
      </c>
      <c r="D221" s="80">
        <f t="shared" ref="D221:J221" si="100">D222</f>
        <v>0</v>
      </c>
      <c r="E221" s="80">
        <f t="shared" si="100"/>
        <v>0</v>
      </c>
      <c r="F221" s="80">
        <f t="shared" si="100"/>
        <v>0</v>
      </c>
      <c r="G221" s="80">
        <f t="shared" si="100"/>
        <v>0</v>
      </c>
      <c r="H221" s="80">
        <f t="shared" si="100"/>
        <v>0</v>
      </c>
      <c r="I221" s="80">
        <f t="shared" si="100"/>
        <v>0</v>
      </c>
      <c r="J221" s="80">
        <f t="shared" si="100"/>
        <v>0</v>
      </c>
      <c r="K221" s="81">
        <f t="shared" si="92"/>
        <v>0</v>
      </c>
    </row>
    <row r="222" spans="1:11">
      <c r="A222" s="73"/>
      <c r="B222" s="83">
        <v>2811</v>
      </c>
      <c r="C222" s="84" t="s">
        <v>185</v>
      </c>
      <c r="D222" s="85"/>
      <c r="E222" s="85"/>
      <c r="F222" s="86">
        <f>+D222+E222</f>
        <v>0</v>
      </c>
      <c r="G222" s="85"/>
      <c r="H222" s="85"/>
      <c r="I222" s="86">
        <f>+G222+H222+J222</f>
        <v>0</v>
      </c>
      <c r="J222" s="85"/>
      <c r="K222" s="81">
        <f t="shared" si="92"/>
        <v>0</v>
      </c>
    </row>
    <row r="223" spans="1:11">
      <c r="A223" s="73"/>
      <c r="B223" s="78">
        <v>2820</v>
      </c>
      <c r="C223" s="82" t="s">
        <v>186</v>
      </c>
      <c r="D223" s="80">
        <f t="shared" ref="D223:J223" si="101">D224</f>
        <v>0</v>
      </c>
      <c r="E223" s="80">
        <f t="shared" si="101"/>
        <v>0</v>
      </c>
      <c r="F223" s="80">
        <f t="shared" si="101"/>
        <v>0</v>
      </c>
      <c r="G223" s="80">
        <f t="shared" si="101"/>
        <v>0</v>
      </c>
      <c r="H223" s="80">
        <f t="shared" si="101"/>
        <v>0</v>
      </c>
      <c r="I223" s="80">
        <f t="shared" si="101"/>
        <v>0</v>
      </c>
      <c r="J223" s="80">
        <f t="shared" si="101"/>
        <v>0</v>
      </c>
      <c r="K223" s="81">
        <f t="shared" si="92"/>
        <v>0</v>
      </c>
    </row>
    <row r="224" spans="1:11" s="62" customFormat="1" ht="12">
      <c r="A224" s="73"/>
      <c r="B224" s="83">
        <v>2821</v>
      </c>
      <c r="C224" s="84" t="s">
        <v>187</v>
      </c>
      <c r="D224" s="85"/>
      <c r="E224" s="85"/>
      <c r="F224" s="86">
        <f>+D224+E224</f>
        <v>0</v>
      </c>
      <c r="G224" s="85"/>
      <c r="H224" s="85"/>
      <c r="I224" s="86">
        <f>+G224+H224+J224</f>
        <v>0</v>
      </c>
      <c r="J224" s="85"/>
      <c r="K224" s="81">
        <f t="shared" si="92"/>
        <v>0</v>
      </c>
    </row>
    <row r="225" spans="1:11" s="62" customFormat="1" ht="12">
      <c r="A225" s="73"/>
      <c r="B225" s="78">
        <v>2830</v>
      </c>
      <c r="C225" s="82" t="s">
        <v>188</v>
      </c>
      <c r="D225" s="80">
        <f t="shared" ref="D225:J225" si="102">D226</f>
        <v>0</v>
      </c>
      <c r="E225" s="80">
        <f t="shared" si="102"/>
        <v>0</v>
      </c>
      <c r="F225" s="80">
        <f t="shared" si="102"/>
        <v>0</v>
      </c>
      <c r="G225" s="80">
        <f t="shared" si="102"/>
        <v>0</v>
      </c>
      <c r="H225" s="80">
        <f t="shared" si="102"/>
        <v>0</v>
      </c>
      <c r="I225" s="80">
        <f t="shared" si="102"/>
        <v>0</v>
      </c>
      <c r="J225" s="80">
        <f t="shared" si="102"/>
        <v>0</v>
      </c>
      <c r="K225" s="81">
        <f t="shared" si="92"/>
        <v>0</v>
      </c>
    </row>
    <row r="226" spans="1:11" s="62" customFormat="1" ht="12">
      <c r="A226" s="73"/>
      <c r="B226" s="83">
        <v>2831</v>
      </c>
      <c r="C226" s="84" t="s">
        <v>189</v>
      </c>
      <c r="D226" s="85"/>
      <c r="E226" s="85"/>
      <c r="F226" s="86">
        <f>+D226+E226</f>
        <v>0</v>
      </c>
      <c r="G226" s="85"/>
      <c r="H226" s="85"/>
      <c r="I226" s="86">
        <f>+G226+H226+J226</f>
        <v>0</v>
      </c>
      <c r="J226" s="85"/>
      <c r="K226" s="81">
        <f t="shared" si="92"/>
        <v>0</v>
      </c>
    </row>
    <row r="227" spans="1:11">
      <c r="A227" s="73"/>
      <c r="B227" s="78">
        <v>2900</v>
      </c>
      <c r="C227" s="90" t="s">
        <v>190</v>
      </c>
      <c r="D227" s="80">
        <f>D228+D230+D232+D234+D236+D238+D240+D243+D245</f>
        <v>39580.75</v>
      </c>
      <c r="E227" s="80">
        <f t="shared" ref="E227:J227" si="103">E228+E230+E232+E234+E236+E238+E240+E243+E245</f>
        <v>-30900</v>
      </c>
      <c r="F227" s="80">
        <f t="shared" si="103"/>
        <v>8680.75</v>
      </c>
      <c r="G227" s="80">
        <f t="shared" si="103"/>
        <v>0</v>
      </c>
      <c r="H227" s="80">
        <f t="shared" si="103"/>
        <v>0</v>
      </c>
      <c r="I227" s="80">
        <f t="shared" si="103"/>
        <v>0</v>
      </c>
      <c r="J227" s="80">
        <f t="shared" si="103"/>
        <v>0</v>
      </c>
      <c r="K227" s="81">
        <f t="shared" si="92"/>
        <v>8680.75</v>
      </c>
    </row>
    <row r="228" spans="1:11">
      <c r="A228" s="73"/>
      <c r="B228" s="78">
        <v>2910</v>
      </c>
      <c r="C228" s="82" t="s">
        <v>191</v>
      </c>
      <c r="D228" s="80">
        <f t="shared" ref="D228:J228" si="104">D229</f>
        <v>0</v>
      </c>
      <c r="E228" s="80">
        <f t="shared" si="104"/>
        <v>0</v>
      </c>
      <c r="F228" s="80">
        <f t="shared" si="104"/>
        <v>0</v>
      </c>
      <c r="G228" s="80">
        <f t="shared" si="104"/>
        <v>0</v>
      </c>
      <c r="H228" s="80">
        <f t="shared" si="104"/>
        <v>0</v>
      </c>
      <c r="I228" s="80">
        <f t="shared" si="104"/>
        <v>0</v>
      </c>
      <c r="J228" s="80">
        <f t="shared" si="104"/>
        <v>0</v>
      </c>
      <c r="K228" s="81">
        <f t="shared" si="92"/>
        <v>0</v>
      </c>
    </row>
    <row r="229" spans="1:11">
      <c r="A229" s="73"/>
      <c r="B229" s="83">
        <v>2911</v>
      </c>
      <c r="C229" s="84" t="s">
        <v>192</v>
      </c>
      <c r="D229" s="85"/>
      <c r="E229" s="85"/>
      <c r="F229" s="86">
        <f>+D229+E229</f>
        <v>0</v>
      </c>
      <c r="G229" s="85"/>
      <c r="H229" s="85"/>
      <c r="I229" s="86">
        <f>+G229+H229+J229</f>
        <v>0</v>
      </c>
      <c r="J229" s="85"/>
      <c r="K229" s="81">
        <f t="shared" si="92"/>
        <v>0</v>
      </c>
    </row>
    <row r="230" spans="1:11">
      <c r="A230" s="73"/>
      <c r="B230" s="78">
        <v>2920</v>
      </c>
      <c r="C230" s="82" t="s">
        <v>193</v>
      </c>
      <c r="D230" s="80">
        <f t="shared" ref="D230:J230" si="105">D231</f>
        <v>0</v>
      </c>
      <c r="E230" s="80">
        <f t="shared" si="105"/>
        <v>0</v>
      </c>
      <c r="F230" s="80">
        <f t="shared" si="105"/>
        <v>0</v>
      </c>
      <c r="G230" s="80">
        <f t="shared" si="105"/>
        <v>0</v>
      </c>
      <c r="H230" s="80">
        <f t="shared" si="105"/>
        <v>0</v>
      </c>
      <c r="I230" s="80">
        <f t="shared" si="105"/>
        <v>0</v>
      </c>
      <c r="J230" s="80">
        <f t="shared" si="105"/>
        <v>0</v>
      </c>
      <c r="K230" s="81">
        <f t="shared" si="92"/>
        <v>0</v>
      </c>
    </row>
    <row r="231" spans="1:11">
      <c r="A231" s="73"/>
      <c r="B231" s="83">
        <v>2921</v>
      </c>
      <c r="C231" s="84" t="s">
        <v>193</v>
      </c>
      <c r="D231" s="85"/>
      <c r="E231" s="85"/>
      <c r="F231" s="86">
        <f>+D231+E231</f>
        <v>0</v>
      </c>
      <c r="G231" s="85"/>
      <c r="H231" s="85"/>
      <c r="I231" s="86">
        <f>+G231+H231+J231</f>
        <v>0</v>
      </c>
      <c r="J231" s="85"/>
      <c r="K231" s="81">
        <f t="shared" si="92"/>
        <v>0</v>
      </c>
    </row>
    <row r="232" spans="1:11" ht="24">
      <c r="A232" s="73"/>
      <c r="B232" s="78">
        <v>2930</v>
      </c>
      <c r="C232" s="82" t="s">
        <v>194</v>
      </c>
      <c r="D232" s="80">
        <f t="shared" ref="D232:J232" si="106">D233</f>
        <v>0</v>
      </c>
      <c r="E232" s="80">
        <f t="shared" si="106"/>
        <v>0</v>
      </c>
      <c r="F232" s="80">
        <f t="shared" si="106"/>
        <v>0</v>
      </c>
      <c r="G232" s="80">
        <f t="shared" si="106"/>
        <v>0</v>
      </c>
      <c r="H232" s="80">
        <f t="shared" si="106"/>
        <v>0</v>
      </c>
      <c r="I232" s="80">
        <f t="shared" si="106"/>
        <v>0</v>
      </c>
      <c r="J232" s="80">
        <f t="shared" si="106"/>
        <v>0</v>
      </c>
      <c r="K232" s="81">
        <f t="shared" si="92"/>
        <v>0</v>
      </c>
    </row>
    <row r="233" spans="1:11" ht="24">
      <c r="A233" s="73"/>
      <c r="B233" s="83">
        <v>2931</v>
      </c>
      <c r="C233" s="84" t="s">
        <v>194</v>
      </c>
      <c r="D233" s="85"/>
      <c r="E233" s="85"/>
      <c r="F233" s="86">
        <f>+D233+E233</f>
        <v>0</v>
      </c>
      <c r="G233" s="85"/>
      <c r="H233" s="85"/>
      <c r="I233" s="86">
        <f>+G233+H233+J233</f>
        <v>0</v>
      </c>
      <c r="J233" s="85"/>
      <c r="K233" s="81">
        <f t="shared" si="92"/>
        <v>0</v>
      </c>
    </row>
    <row r="234" spans="1:11" ht="24">
      <c r="A234" s="73"/>
      <c r="B234" s="78">
        <v>2940</v>
      </c>
      <c r="C234" s="82" t="s">
        <v>195</v>
      </c>
      <c r="D234" s="80">
        <f t="shared" ref="D234:J234" si="107">D235</f>
        <v>39580.75</v>
      </c>
      <c r="E234" s="80">
        <f t="shared" si="107"/>
        <v>-30900</v>
      </c>
      <c r="F234" s="80">
        <f t="shared" si="107"/>
        <v>8680.75</v>
      </c>
      <c r="G234" s="80">
        <f t="shared" si="107"/>
        <v>0</v>
      </c>
      <c r="H234" s="80">
        <f t="shared" si="107"/>
        <v>0</v>
      </c>
      <c r="I234" s="80">
        <f t="shared" si="107"/>
        <v>0</v>
      </c>
      <c r="J234" s="80">
        <f t="shared" si="107"/>
        <v>0</v>
      </c>
      <c r="K234" s="81">
        <f t="shared" si="92"/>
        <v>8680.75</v>
      </c>
    </row>
    <row r="235" spans="1:11">
      <c r="A235" s="73"/>
      <c r="B235" s="83">
        <v>2941</v>
      </c>
      <c r="C235" s="84" t="s">
        <v>196</v>
      </c>
      <c r="D235" s="85">
        <v>39580.75</v>
      </c>
      <c r="E235" s="85">
        <v>-30900</v>
      </c>
      <c r="F235" s="86">
        <f>+D235+E235</f>
        <v>8680.75</v>
      </c>
      <c r="G235" s="85"/>
      <c r="H235" s="85"/>
      <c r="I235" s="86">
        <f>+G235+H235+J235</f>
        <v>0</v>
      </c>
      <c r="J235" s="85"/>
      <c r="K235" s="81">
        <f t="shared" si="92"/>
        <v>8680.75</v>
      </c>
    </row>
    <row r="236" spans="1:11" ht="24">
      <c r="A236" s="73"/>
      <c r="B236" s="78">
        <v>2950</v>
      </c>
      <c r="C236" s="82" t="s">
        <v>197</v>
      </c>
      <c r="D236" s="80">
        <f t="shared" ref="D236:J236" si="108">D237</f>
        <v>0</v>
      </c>
      <c r="E236" s="80">
        <f t="shared" si="108"/>
        <v>0</v>
      </c>
      <c r="F236" s="80">
        <f t="shared" si="108"/>
        <v>0</v>
      </c>
      <c r="G236" s="80">
        <f t="shared" si="108"/>
        <v>0</v>
      </c>
      <c r="H236" s="80">
        <f t="shared" si="108"/>
        <v>0</v>
      </c>
      <c r="I236" s="80">
        <f t="shared" si="108"/>
        <v>0</v>
      </c>
      <c r="J236" s="80">
        <f t="shared" si="108"/>
        <v>0</v>
      </c>
      <c r="K236" s="81">
        <f t="shared" si="92"/>
        <v>0</v>
      </c>
    </row>
    <row r="237" spans="1:11" ht="24">
      <c r="A237" s="73"/>
      <c r="B237" s="83">
        <v>2951</v>
      </c>
      <c r="C237" s="84" t="s">
        <v>197</v>
      </c>
      <c r="D237" s="85"/>
      <c r="E237" s="85"/>
      <c r="F237" s="86">
        <f>+D237+E237</f>
        <v>0</v>
      </c>
      <c r="G237" s="85"/>
      <c r="H237" s="85"/>
      <c r="I237" s="86">
        <f>+G237+H237+J237</f>
        <v>0</v>
      </c>
      <c r="J237" s="85"/>
      <c r="K237" s="81">
        <f t="shared" si="92"/>
        <v>0</v>
      </c>
    </row>
    <row r="238" spans="1:11">
      <c r="A238" s="73"/>
      <c r="B238" s="78">
        <v>2960</v>
      </c>
      <c r="C238" s="82" t="s">
        <v>198</v>
      </c>
      <c r="D238" s="80">
        <f t="shared" ref="D238:J238" si="109">D239</f>
        <v>0</v>
      </c>
      <c r="E238" s="80">
        <f t="shared" si="109"/>
        <v>0</v>
      </c>
      <c r="F238" s="80">
        <f t="shared" si="109"/>
        <v>0</v>
      </c>
      <c r="G238" s="80">
        <f t="shared" si="109"/>
        <v>0</v>
      </c>
      <c r="H238" s="80">
        <f t="shared" si="109"/>
        <v>0</v>
      </c>
      <c r="I238" s="80">
        <f t="shared" si="109"/>
        <v>0</v>
      </c>
      <c r="J238" s="80">
        <f t="shared" si="109"/>
        <v>0</v>
      </c>
      <c r="K238" s="81">
        <f t="shared" si="92"/>
        <v>0</v>
      </c>
    </row>
    <row r="239" spans="1:11">
      <c r="A239" s="73"/>
      <c r="B239" s="83">
        <v>2961</v>
      </c>
      <c r="C239" s="84" t="s">
        <v>198</v>
      </c>
      <c r="D239" s="85"/>
      <c r="E239" s="85"/>
      <c r="F239" s="86">
        <f>+D239+E239</f>
        <v>0</v>
      </c>
      <c r="G239" s="85"/>
      <c r="H239" s="85"/>
      <c r="I239" s="86">
        <f>+G239+H239+J239</f>
        <v>0</v>
      </c>
      <c r="J239" s="85"/>
      <c r="K239" s="81">
        <f t="shared" si="92"/>
        <v>0</v>
      </c>
    </row>
    <row r="240" spans="1:11">
      <c r="A240" s="73"/>
      <c r="B240" s="78">
        <v>2970</v>
      </c>
      <c r="C240" s="82" t="s">
        <v>199</v>
      </c>
      <c r="D240" s="80">
        <f>SUM(D241:D242)</f>
        <v>0</v>
      </c>
      <c r="E240" s="80">
        <f t="shared" ref="E240:J240" si="110">SUM(E241:E242)</f>
        <v>0</v>
      </c>
      <c r="F240" s="80">
        <f t="shared" si="110"/>
        <v>0</v>
      </c>
      <c r="G240" s="80">
        <f t="shared" si="110"/>
        <v>0</v>
      </c>
      <c r="H240" s="80">
        <f t="shared" si="110"/>
        <v>0</v>
      </c>
      <c r="I240" s="80">
        <f t="shared" si="110"/>
        <v>0</v>
      </c>
      <c r="J240" s="80">
        <f t="shared" si="110"/>
        <v>0</v>
      </c>
      <c r="K240" s="81">
        <f t="shared" si="92"/>
        <v>0</v>
      </c>
    </row>
    <row r="241" spans="1:11">
      <c r="A241" s="73"/>
      <c r="B241" s="83">
        <v>2971</v>
      </c>
      <c r="C241" s="84" t="s">
        <v>200</v>
      </c>
      <c r="D241" s="85"/>
      <c r="E241" s="85"/>
      <c r="F241" s="86">
        <f>+D241+E241</f>
        <v>0</v>
      </c>
      <c r="G241" s="85"/>
      <c r="H241" s="85"/>
      <c r="I241" s="86">
        <f>+G241+H241+J241</f>
        <v>0</v>
      </c>
      <c r="J241" s="85"/>
      <c r="K241" s="81">
        <f t="shared" si="92"/>
        <v>0</v>
      </c>
    </row>
    <row r="242" spans="1:11">
      <c r="A242" s="73"/>
      <c r="B242" s="83">
        <v>2972</v>
      </c>
      <c r="C242" s="84" t="s">
        <v>201</v>
      </c>
      <c r="D242" s="85"/>
      <c r="E242" s="85"/>
      <c r="F242" s="86">
        <f>+D242+E242</f>
        <v>0</v>
      </c>
      <c r="G242" s="85"/>
      <c r="H242" s="85"/>
      <c r="I242" s="86">
        <f>+G242+H242+J242</f>
        <v>0</v>
      </c>
      <c r="J242" s="85"/>
      <c r="K242" s="81">
        <f t="shared" si="92"/>
        <v>0</v>
      </c>
    </row>
    <row r="243" spans="1:11">
      <c r="A243" s="73"/>
      <c r="B243" s="78">
        <v>2980</v>
      </c>
      <c r="C243" s="82" t="s">
        <v>202</v>
      </c>
      <c r="D243" s="80">
        <f t="shared" ref="D243:J243" si="111">D244</f>
        <v>0</v>
      </c>
      <c r="E243" s="80">
        <f t="shared" si="111"/>
        <v>0</v>
      </c>
      <c r="F243" s="80">
        <f t="shared" si="111"/>
        <v>0</v>
      </c>
      <c r="G243" s="80">
        <f t="shared" si="111"/>
        <v>0</v>
      </c>
      <c r="H243" s="80">
        <f t="shared" si="111"/>
        <v>0</v>
      </c>
      <c r="I243" s="80">
        <f t="shared" si="111"/>
        <v>0</v>
      </c>
      <c r="J243" s="80">
        <f t="shared" si="111"/>
        <v>0</v>
      </c>
      <c r="K243" s="81">
        <f t="shared" si="92"/>
        <v>0</v>
      </c>
    </row>
    <row r="244" spans="1:11">
      <c r="A244" s="73"/>
      <c r="B244" s="83">
        <v>2981</v>
      </c>
      <c r="C244" s="84" t="s">
        <v>202</v>
      </c>
      <c r="D244" s="85"/>
      <c r="E244" s="85"/>
      <c r="F244" s="86">
        <f>+D244+E244</f>
        <v>0</v>
      </c>
      <c r="G244" s="85"/>
      <c r="H244" s="85"/>
      <c r="I244" s="86">
        <f>+G244+H244+J244</f>
        <v>0</v>
      </c>
      <c r="J244" s="85"/>
      <c r="K244" s="81">
        <f t="shared" si="92"/>
        <v>0</v>
      </c>
    </row>
    <row r="245" spans="1:11">
      <c r="A245" s="73"/>
      <c r="B245" s="78">
        <v>2990</v>
      </c>
      <c r="C245" s="82" t="s">
        <v>203</v>
      </c>
      <c r="D245" s="80">
        <f t="shared" ref="D245:J245" si="112">D246+D247</f>
        <v>0</v>
      </c>
      <c r="E245" s="80">
        <f t="shared" si="112"/>
        <v>0</v>
      </c>
      <c r="F245" s="80">
        <f t="shared" si="112"/>
        <v>0</v>
      </c>
      <c r="G245" s="80">
        <f t="shared" si="112"/>
        <v>0</v>
      </c>
      <c r="H245" s="80">
        <f t="shared" si="112"/>
        <v>0</v>
      </c>
      <c r="I245" s="80">
        <f t="shared" si="112"/>
        <v>0</v>
      </c>
      <c r="J245" s="80">
        <f t="shared" si="112"/>
        <v>0</v>
      </c>
      <c r="K245" s="81">
        <f t="shared" si="92"/>
        <v>0</v>
      </c>
    </row>
    <row r="246" spans="1:11">
      <c r="A246" s="73"/>
      <c r="B246" s="83">
        <v>2991</v>
      </c>
      <c r="C246" s="84" t="s">
        <v>204</v>
      </c>
      <c r="D246" s="85"/>
      <c r="E246" s="85"/>
      <c r="F246" s="86">
        <f>+D246+E246</f>
        <v>0</v>
      </c>
      <c r="G246" s="85"/>
      <c r="H246" s="85"/>
      <c r="I246" s="86">
        <f>+G246+H246+J246</f>
        <v>0</v>
      </c>
      <c r="J246" s="85"/>
      <c r="K246" s="81">
        <f t="shared" si="92"/>
        <v>0</v>
      </c>
    </row>
    <row r="247" spans="1:11">
      <c r="A247" s="73"/>
      <c r="B247" s="83">
        <v>2992</v>
      </c>
      <c r="C247" s="84" t="s">
        <v>205</v>
      </c>
      <c r="D247" s="85"/>
      <c r="E247" s="85"/>
      <c r="F247" s="86">
        <f>+D247+E247</f>
        <v>0</v>
      </c>
      <c r="G247" s="85"/>
      <c r="H247" s="85"/>
      <c r="I247" s="86">
        <f>+G247+H247+J247</f>
        <v>0</v>
      </c>
      <c r="J247" s="85"/>
      <c r="K247" s="81">
        <f t="shared" si="92"/>
        <v>0</v>
      </c>
    </row>
    <row r="248" spans="1:11">
      <c r="A248" s="73"/>
      <c r="B248" s="78" t="s">
        <v>113</v>
      </c>
      <c r="C248" s="92"/>
      <c r="D248" s="80">
        <f t="shared" ref="D248:J248" si="113">+D121+D140+D148+D167+D189+D204+D209+D220+D227</f>
        <v>688146.95</v>
      </c>
      <c r="E248" s="80">
        <f t="shared" si="113"/>
        <v>425360</v>
      </c>
      <c r="F248" s="80">
        <f t="shared" si="113"/>
        <v>1113506.95</v>
      </c>
      <c r="G248" s="80">
        <f t="shared" si="113"/>
        <v>0</v>
      </c>
      <c r="H248" s="80">
        <f t="shared" si="113"/>
        <v>0</v>
      </c>
      <c r="I248" s="80">
        <f t="shared" si="113"/>
        <v>948755.12000000011</v>
      </c>
      <c r="J248" s="80">
        <f t="shared" si="113"/>
        <v>948755.12000000011</v>
      </c>
      <c r="K248" s="81">
        <f t="shared" si="92"/>
        <v>164751.82999999984</v>
      </c>
    </row>
    <row r="249" spans="1:11">
      <c r="A249" s="73"/>
      <c r="B249" s="78">
        <v>3000</v>
      </c>
      <c r="C249" s="90" t="s">
        <v>206</v>
      </c>
      <c r="D249" s="80">
        <f>+D250+D273+D292+D313+D332+D353+D369+D392+D404</f>
        <v>412636.8</v>
      </c>
      <c r="E249" s="80">
        <f t="shared" ref="E249:J249" si="114">+E250+E273+E292+E313+E332+E353+E369+E392+E404</f>
        <v>27300</v>
      </c>
      <c r="F249" s="80">
        <f t="shared" si="114"/>
        <v>439936.8</v>
      </c>
      <c r="G249" s="80">
        <f t="shared" si="114"/>
        <v>0</v>
      </c>
      <c r="H249" s="80">
        <f t="shared" si="114"/>
        <v>0</v>
      </c>
      <c r="I249" s="80">
        <f t="shared" si="114"/>
        <v>375236.32999999996</v>
      </c>
      <c r="J249" s="80">
        <f t="shared" si="114"/>
        <v>373236.32999999996</v>
      </c>
      <c r="K249" s="81">
        <f t="shared" si="92"/>
        <v>64700.47000000003</v>
      </c>
    </row>
    <row r="250" spans="1:11">
      <c r="A250" s="73"/>
      <c r="B250" s="78">
        <v>3100</v>
      </c>
      <c r="C250" s="94" t="s">
        <v>207</v>
      </c>
      <c r="D250" s="80">
        <f t="shared" ref="D250:J250" si="115">D251+D254+D256+D259+D261+D263+D266+D268+D270</f>
        <v>38377.800000000003</v>
      </c>
      <c r="E250" s="80">
        <f t="shared" si="115"/>
        <v>-300</v>
      </c>
      <c r="F250" s="80">
        <f t="shared" si="115"/>
        <v>38077.800000000003</v>
      </c>
      <c r="G250" s="80">
        <f t="shared" si="115"/>
        <v>0</v>
      </c>
      <c r="H250" s="80">
        <f t="shared" si="115"/>
        <v>0</v>
      </c>
      <c r="I250" s="80">
        <f t="shared" si="115"/>
        <v>31462</v>
      </c>
      <c r="J250" s="80">
        <f t="shared" si="115"/>
        <v>31462</v>
      </c>
      <c r="K250" s="81">
        <f t="shared" si="92"/>
        <v>6615.8000000000029</v>
      </c>
    </row>
    <row r="251" spans="1:11">
      <c r="A251" s="73"/>
      <c r="B251" s="78">
        <v>3110</v>
      </c>
      <c r="C251" s="93" t="s">
        <v>208</v>
      </c>
      <c r="D251" s="80">
        <f t="shared" ref="D251:J251" si="116">D252+D253</f>
        <v>18643</v>
      </c>
      <c r="E251" s="80">
        <f t="shared" si="116"/>
        <v>0</v>
      </c>
      <c r="F251" s="80">
        <f t="shared" si="116"/>
        <v>18643</v>
      </c>
      <c r="G251" s="80">
        <f t="shared" si="116"/>
        <v>0</v>
      </c>
      <c r="H251" s="80">
        <f t="shared" si="116"/>
        <v>0</v>
      </c>
      <c r="I251" s="80">
        <f t="shared" si="116"/>
        <v>18342</v>
      </c>
      <c r="J251" s="80">
        <f t="shared" si="116"/>
        <v>18342</v>
      </c>
      <c r="K251" s="81">
        <f t="shared" si="92"/>
        <v>301</v>
      </c>
    </row>
    <row r="252" spans="1:11">
      <c r="A252" s="73"/>
      <c r="B252" s="83">
        <v>3111</v>
      </c>
      <c r="C252" s="84" t="s">
        <v>209</v>
      </c>
      <c r="D252" s="85">
        <v>18643</v>
      </c>
      <c r="E252" s="85"/>
      <c r="F252" s="86">
        <f>+D252+E252</f>
        <v>18643</v>
      </c>
      <c r="G252" s="85"/>
      <c r="H252" s="85"/>
      <c r="I252" s="86">
        <f>+G252+H252+J252</f>
        <v>18342</v>
      </c>
      <c r="J252" s="85">
        <v>18342</v>
      </c>
      <c r="K252" s="81">
        <f t="shared" si="92"/>
        <v>301</v>
      </c>
    </row>
    <row r="253" spans="1:11">
      <c r="A253" s="73"/>
      <c r="B253" s="83">
        <v>3112</v>
      </c>
      <c r="C253" s="84" t="s">
        <v>210</v>
      </c>
      <c r="D253" s="85"/>
      <c r="E253" s="85"/>
      <c r="F253" s="86">
        <f>+D253+E253</f>
        <v>0</v>
      </c>
      <c r="G253" s="85"/>
      <c r="H253" s="85"/>
      <c r="I253" s="86">
        <f>+G253+H253+J253</f>
        <v>0</v>
      </c>
      <c r="J253" s="85"/>
      <c r="K253" s="81">
        <f t="shared" si="92"/>
        <v>0</v>
      </c>
    </row>
    <row r="254" spans="1:11">
      <c r="A254" s="73"/>
      <c r="B254" s="78">
        <v>3120</v>
      </c>
      <c r="C254" s="82" t="s">
        <v>211</v>
      </c>
      <c r="D254" s="80">
        <f t="shared" ref="D254:J254" si="117">D255</f>
        <v>0</v>
      </c>
      <c r="E254" s="80">
        <f t="shared" si="117"/>
        <v>0</v>
      </c>
      <c r="F254" s="80">
        <f t="shared" si="117"/>
        <v>0</v>
      </c>
      <c r="G254" s="80">
        <f t="shared" si="117"/>
        <v>0</v>
      </c>
      <c r="H254" s="80">
        <f t="shared" si="117"/>
        <v>0</v>
      </c>
      <c r="I254" s="80">
        <f t="shared" si="117"/>
        <v>0</v>
      </c>
      <c r="J254" s="80">
        <f t="shared" si="117"/>
        <v>0</v>
      </c>
      <c r="K254" s="81">
        <f t="shared" si="92"/>
        <v>0</v>
      </c>
    </row>
    <row r="255" spans="1:11">
      <c r="A255" s="73"/>
      <c r="B255" s="83">
        <v>3121</v>
      </c>
      <c r="C255" s="84" t="s">
        <v>211</v>
      </c>
      <c r="D255" s="85"/>
      <c r="E255" s="85"/>
      <c r="F255" s="86">
        <f>+D255+E255</f>
        <v>0</v>
      </c>
      <c r="G255" s="85"/>
      <c r="H255" s="85"/>
      <c r="I255" s="86">
        <f>+G255+H255+J255</f>
        <v>0</v>
      </c>
      <c r="J255" s="85"/>
      <c r="K255" s="81">
        <f t="shared" si="92"/>
        <v>0</v>
      </c>
    </row>
    <row r="256" spans="1:11">
      <c r="A256" s="73"/>
      <c r="B256" s="78">
        <v>3130</v>
      </c>
      <c r="C256" s="82" t="s">
        <v>212</v>
      </c>
      <c r="D256" s="80">
        <f t="shared" ref="D256:J256" si="118">D257+D258</f>
        <v>0</v>
      </c>
      <c r="E256" s="80">
        <f t="shared" si="118"/>
        <v>0</v>
      </c>
      <c r="F256" s="80">
        <f t="shared" si="118"/>
        <v>0</v>
      </c>
      <c r="G256" s="80">
        <f t="shared" si="118"/>
        <v>0</v>
      </c>
      <c r="H256" s="80">
        <f t="shared" si="118"/>
        <v>0</v>
      </c>
      <c r="I256" s="80">
        <f t="shared" si="118"/>
        <v>0</v>
      </c>
      <c r="J256" s="80">
        <f t="shared" si="118"/>
        <v>0</v>
      </c>
      <c r="K256" s="81">
        <f t="shared" si="92"/>
        <v>0</v>
      </c>
    </row>
    <row r="257" spans="1:11">
      <c r="A257" s="73"/>
      <c r="B257" s="83">
        <v>3131</v>
      </c>
      <c r="C257" s="84" t="s">
        <v>213</v>
      </c>
      <c r="D257" s="85"/>
      <c r="E257" s="85"/>
      <c r="F257" s="86">
        <f>+D257+E257</f>
        <v>0</v>
      </c>
      <c r="G257" s="85"/>
      <c r="H257" s="85"/>
      <c r="I257" s="86">
        <f>+G257+H257+J257</f>
        <v>0</v>
      </c>
      <c r="J257" s="85"/>
      <c r="K257" s="81">
        <f t="shared" si="92"/>
        <v>0</v>
      </c>
    </row>
    <row r="258" spans="1:11">
      <c r="A258" s="73"/>
      <c r="B258" s="83">
        <v>3132</v>
      </c>
      <c r="C258" s="84" t="s">
        <v>214</v>
      </c>
      <c r="D258" s="85"/>
      <c r="E258" s="85"/>
      <c r="F258" s="86">
        <f>+D258+E258</f>
        <v>0</v>
      </c>
      <c r="G258" s="85"/>
      <c r="H258" s="85"/>
      <c r="I258" s="86">
        <f>+G258+H258+J258</f>
        <v>0</v>
      </c>
      <c r="J258" s="85"/>
      <c r="K258" s="81">
        <f t="shared" si="92"/>
        <v>0</v>
      </c>
    </row>
    <row r="259" spans="1:11">
      <c r="A259" s="73"/>
      <c r="B259" s="78">
        <v>3140</v>
      </c>
      <c r="C259" s="82" t="s">
        <v>215</v>
      </c>
      <c r="D259" s="80">
        <f t="shared" ref="D259:J259" si="119">D260</f>
        <v>19734.8</v>
      </c>
      <c r="E259" s="80">
        <f t="shared" si="119"/>
        <v>-1000</v>
      </c>
      <c r="F259" s="80">
        <f t="shared" si="119"/>
        <v>18734.8</v>
      </c>
      <c r="G259" s="80">
        <f t="shared" si="119"/>
        <v>0</v>
      </c>
      <c r="H259" s="80">
        <f t="shared" si="119"/>
        <v>0</v>
      </c>
      <c r="I259" s="80">
        <f t="shared" si="119"/>
        <v>12620</v>
      </c>
      <c r="J259" s="80">
        <f t="shared" si="119"/>
        <v>12620</v>
      </c>
      <c r="K259" s="81">
        <f t="shared" si="92"/>
        <v>6114.7999999999993</v>
      </c>
    </row>
    <row r="260" spans="1:11">
      <c r="A260" s="73"/>
      <c r="B260" s="83">
        <v>3141</v>
      </c>
      <c r="C260" s="84" t="s">
        <v>216</v>
      </c>
      <c r="D260" s="85">
        <v>19734.8</v>
      </c>
      <c r="E260" s="85">
        <v>-1000</v>
      </c>
      <c r="F260" s="86">
        <f>+D260+E260</f>
        <v>18734.8</v>
      </c>
      <c r="G260" s="85"/>
      <c r="H260" s="85"/>
      <c r="I260" s="86">
        <f>+G260+H260+J260</f>
        <v>12620</v>
      </c>
      <c r="J260" s="85">
        <v>12620</v>
      </c>
      <c r="K260" s="81">
        <f t="shared" si="92"/>
        <v>6114.7999999999993</v>
      </c>
    </row>
    <row r="261" spans="1:11">
      <c r="A261" s="73"/>
      <c r="B261" s="78">
        <v>3150</v>
      </c>
      <c r="C261" s="82" t="s">
        <v>217</v>
      </c>
      <c r="D261" s="80">
        <f t="shared" ref="D261:J261" si="120">D262</f>
        <v>0</v>
      </c>
      <c r="E261" s="80">
        <f t="shared" si="120"/>
        <v>0</v>
      </c>
      <c r="F261" s="80">
        <f t="shared" si="120"/>
        <v>0</v>
      </c>
      <c r="G261" s="80">
        <f t="shared" si="120"/>
        <v>0</v>
      </c>
      <c r="H261" s="80">
        <f t="shared" si="120"/>
        <v>0</v>
      </c>
      <c r="I261" s="80">
        <f t="shared" si="120"/>
        <v>0</v>
      </c>
      <c r="J261" s="80">
        <f t="shared" si="120"/>
        <v>0</v>
      </c>
      <c r="K261" s="81">
        <f t="shared" si="92"/>
        <v>0</v>
      </c>
    </row>
    <row r="262" spans="1:11">
      <c r="A262" s="73"/>
      <c r="B262" s="83">
        <v>3151</v>
      </c>
      <c r="C262" s="84" t="s">
        <v>218</v>
      </c>
      <c r="D262" s="85"/>
      <c r="E262" s="85"/>
      <c r="F262" s="86">
        <f>+D262+E262</f>
        <v>0</v>
      </c>
      <c r="G262" s="85"/>
      <c r="H262" s="85"/>
      <c r="I262" s="86">
        <f>+G262+H262+J262</f>
        <v>0</v>
      </c>
      <c r="J262" s="85"/>
      <c r="K262" s="81">
        <f t="shared" si="92"/>
        <v>0</v>
      </c>
    </row>
    <row r="263" spans="1:11">
      <c r="A263" s="73"/>
      <c r="B263" s="78">
        <v>3160</v>
      </c>
      <c r="C263" s="82" t="s">
        <v>219</v>
      </c>
      <c r="D263" s="80">
        <f t="shared" ref="D263:J263" si="121">D264+D265</f>
        <v>0</v>
      </c>
      <c r="E263" s="80">
        <f t="shared" si="121"/>
        <v>0</v>
      </c>
      <c r="F263" s="80">
        <f t="shared" si="121"/>
        <v>0</v>
      </c>
      <c r="G263" s="80">
        <f t="shared" si="121"/>
        <v>0</v>
      </c>
      <c r="H263" s="80">
        <f t="shared" si="121"/>
        <v>0</v>
      </c>
      <c r="I263" s="80">
        <f t="shared" si="121"/>
        <v>0</v>
      </c>
      <c r="J263" s="80">
        <f t="shared" si="121"/>
        <v>0</v>
      </c>
      <c r="K263" s="81">
        <f t="shared" si="92"/>
        <v>0</v>
      </c>
    </row>
    <row r="264" spans="1:11">
      <c r="A264" s="73"/>
      <c r="B264" s="83">
        <v>3161</v>
      </c>
      <c r="C264" s="84" t="s">
        <v>220</v>
      </c>
      <c r="D264" s="85"/>
      <c r="E264" s="85"/>
      <c r="F264" s="86">
        <f>+D264+E264</f>
        <v>0</v>
      </c>
      <c r="G264" s="85"/>
      <c r="H264" s="85"/>
      <c r="I264" s="86">
        <f>+G264+H264+J264</f>
        <v>0</v>
      </c>
      <c r="J264" s="85"/>
      <c r="K264" s="81">
        <f t="shared" si="92"/>
        <v>0</v>
      </c>
    </row>
    <row r="265" spans="1:11">
      <c r="A265" s="73"/>
      <c r="B265" s="83">
        <v>3162</v>
      </c>
      <c r="C265" s="84" t="s">
        <v>221</v>
      </c>
      <c r="D265" s="85"/>
      <c r="E265" s="85"/>
      <c r="F265" s="86">
        <f>+D265+E265</f>
        <v>0</v>
      </c>
      <c r="G265" s="85"/>
      <c r="H265" s="85"/>
      <c r="I265" s="86">
        <f>+G265+H265+J265</f>
        <v>0</v>
      </c>
      <c r="J265" s="85"/>
      <c r="K265" s="81">
        <f t="shared" si="92"/>
        <v>0</v>
      </c>
    </row>
    <row r="266" spans="1:11">
      <c r="A266" s="73"/>
      <c r="B266" s="78">
        <v>3170</v>
      </c>
      <c r="C266" s="82" t="s">
        <v>222</v>
      </c>
      <c r="D266" s="80">
        <f t="shared" ref="D266:J266" si="122">D267</f>
        <v>0</v>
      </c>
      <c r="E266" s="80">
        <f t="shared" si="122"/>
        <v>700</v>
      </c>
      <c r="F266" s="80">
        <f t="shared" si="122"/>
        <v>700</v>
      </c>
      <c r="G266" s="80">
        <f t="shared" si="122"/>
        <v>0</v>
      </c>
      <c r="H266" s="80">
        <f t="shared" si="122"/>
        <v>0</v>
      </c>
      <c r="I266" s="80">
        <f t="shared" si="122"/>
        <v>500</v>
      </c>
      <c r="J266" s="80">
        <f t="shared" si="122"/>
        <v>500</v>
      </c>
      <c r="K266" s="81">
        <f t="shared" si="92"/>
        <v>200</v>
      </c>
    </row>
    <row r="267" spans="1:11">
      <c r="A267" s="73"/>
      <c r="B267" s="83">
        <v>3171</v>
      </c>
      <c r="C267" s="84" t="s">
        <v>223</v>
      </c>
      <c r="D267" s="85"/>
      <c r="E267" s="85">
        <v>700</v>
      </c>
      <c r="F267" s="86">
        <f>+D267+E267</f>
        <v>700</v>
      </c>
      <c r="G267" s="85"/>
      <c r="H267" s="85"/>
      <c r="I267" s="86">
        <f>+G267+H267+J267</f>
        <v>500</v>
      </c>
      <c r="J267" s="85">
        <v>500</v>
      </c>
      <c r="K267" s="81">
        <f t="shared" si="92"/>
        <v>200</v>
      </c>
    </row>
    <row r="268" spans="1:11">
      <c r="A268" s="73"/>
      <c r="B268" s="78">
        <v>3180</v>
      </c>
      <c r="C268" s="82" t="s">
        <v>224</v>
      </c>
      <c r="D268" s="80">
        <f t="shared" ref="D268:J268" si="123">D269</f>
        <v>0</v>
      </c>
      <c r="E268" s="80">
        <f t="shared" si="123"/>
        <v>0</v>
      </c>
      <c r="F268" s="80">
        <f t="shared" si="123"/>
        <v>0</v>
      </c>
      <c r="G268" s="80">
        <f t="shared" si="123"/>
        <v>0</v>
      </c>
      <c r="H268" s="80">
        <f t="shared" si="123"/>
        <v>0</v>
      </c>
      <c r="I268" s="80">
        <f t="shared" si="123"/>
        <v>0</v>
      </c>
      <c r="J268" s="80">
        <f t="shared" si="123"/>
        <v>0</v>
      </c>
      <c r="K268" s="81">
        <f t="shared" si="92"/>
        <v>0</v>
      </c>
    </row>
    <row r="269" spans="1:11">
      <c r="A269" s="73"/>
      <c r="B269" s="83">
        <v>3181</v>
      </c>
      <c r="C269" s="84" t="s">
        <v>225</v>
      </c>
      <c r="D269" s="85"/>
      <c r="E269" s="85"/>
      <c r="F269" s="86">
        <f>+D269+E269</f>
        <v>0</v>
      </c>
      <c r="G269" s="85"/>
      <c r="H269" s="85"/>
      <c r="I269" s="86">
        <f>+G269+H269+J269</f>
        <v>0</v>
      </c>
      <c r="J269" s="85"/>
      <c r="K269" s="81">
        <f t="shared" si="92"/>
        <v>0</v>
      </c>
    </row>
    <row r="270" spans="1:11">
      <c r="A270" s="73"/>
      <c r="B270" s="78">
        <v>3190</v>
      </c>
      <c r="C270" s="82" t="s">
        <v>226</v>
      </c>
      <c r="D270" s="80">
        <f>SUM(D271:D272)</f>
        <v>0</v>
      </c>
      <c r="E270" s="80">
        <f t="shared" ref="E270:J270" si="124">SUM(E271:E272)</f>
        <v>0</v>
      </c>
      <c r="F270" s="80">
        <f t="shared" si="124"/>
        <v>0</v>
      </c>
      <c r="G270" s="80">
        <f t="shared" si="124"/>
        <v>0</v>
      </c>
      <c r="H270" s="80">
        <f t="shared" si="124"/>
        <v>0</v>
      </c>
      <c r="I270" s="80">
        <f t="shared" si="124"/>
        <v>0</v>
      </c>
      <c r="J270" s="80">
        <f t="shared" si="124"/>
        <v>0</v>
      </c>
      <c r="K270" s="81">
        <f t="shared" si="92"/>
        <v>0</v>
      </c>
    </row>
    <row r="271" spans="1:11">
      <c r="A271" s="73"/>
      <c r="B271" s="83">
        <v>3191</v>
      </c>
      <c r="C271" s="84" t="s">
        <v>227</v>
      </c>
      <c r="D271" s="85"/>
      <c r="E271" s="85"/>
      <c r="F271" s="86">
        <f>+D271+E271</f>
        <v>0</v>
      </c>
      <c r="G271" s="85"/>
      <c r="H271" s="85"/>
      <c r="I271" s="86">
        <f>+G271+H271+J271</f>
        <v>0</v>
      </c>
      <c r="J271" s="85"/>
      <c r="K271" s="81">
        <f t="shared" si="92"/>
        <v>0</v>
      </c>
    </row>
    <row r="272" spans="1:11">
      <c r="A272" s="73"/>
      <c r="B272" s="83">
        <v>3192</v>
      </c>
      <c r="C272" s="84" t="s">
        <v>228</v>
      </c>
      <c r="D272" s="85"/>
      <c r="E272" s="85"/>
      <c r="F272" s="86">
        <f>+D272+E272</f>
        <v>0</v>
      </c>
      <c r="G272" s="85"/>
      <c r="H272" s="85"/>
      <c r="I272" s="86">
        <f>+G272+H272+J272</f>
        <v>0</v>
      </c>
      <c r="J272" s="85"/>
      <c r="K272" s="81">
        <f t="shared" si="92"/>
        <v>0</v>
      </c>
    </row>
    <row r="273" spans="1:11">
      <c r="A273" s="73"/>
      <c r="B273" s="78">
        <v>3200</v>
      </c>
      <c r="C273" s="90" t="s">
        <v>229</v>
      </c>
      <c r="D273" s="80">
        <f>D274+D276+D278+D280+D282+D284+D286+D288+D290</f>
        <v>0</v>
      </c>
      <c r="E273" s="80">
        <f t="shared" ref="E273:J273" si="125">E274+E276+E278+E280+E282+E284+E286+E288+E290</f>
        <v>0</v>
      </c>
      <c r="F273" s="80">
        <f t="shared" si="125"/>
        <v>0</v>
      </c>
      <c r="G273" s="80">
        <f t="shared" si="125"/>
        <v>0</v>
      </c>
      <c r="H273" s="80">
        <f t="shared" si="125"/>
        <v>0</v>
      </c>
      <c r="I273" s="80">
        <f t="shared" si="125"/>
        <v>0</v>
      </c>
      <c r="J273" s="80">
        <f t="shared" si="125"/>
        <v>0</v>
      </c>
      <c r="K273" s="81">
        <f t="shared" ref="K273:K336" si="126">F273-I273</f>
        <v>0</v>
      </c>
    </row>
    <row r="274" spans="1:11">
      <c r="A274" s="73"/>
      <c r="B274" s="78">
        <v>3210</v>
      </c>
      <c r="C274" s="82" t="s">
        <v>230</v>
      </c>
      <c r="D274" s="80">
        <f t="shared" ref="D274:J274" si="127">D275</f>
        <v>0</v>
      </c>
      <c r="E274" s="80">
        <f t="shared" si="127"/>
        <v>0</v>
      </c>
      <c r="F274" s="80">
        <f t="shared" si="127"/>
        <v>0</v>
      </c>
      <c r="G274" s="80">
        <f t="shared" si="127"/>
        <v>0</v>
      </c>
      <c r="H274" s="80">
        <f t="shared" si="127"/>
        <v>0</v>
      </c>
      <c r="I274" s="80">
        <f t="shared" si="127"/>
        <v>0</v>
      </c>
      <c r="J274" s="80">
        <f t="shared" si="127"/>
        <v>0</v>
      </c>
      <c r="K274" s="81">
        <f t="shared" si="126"/>
        <v>0</v>
      </c>
    </row>
    <row r="275" spans="1:11">
      <c r="A275" s="73"/>
      <c r="B275" s="83">
        <v>3211</v>
      </c>
      <c r="C275" s="84" t="s">
        <v>230</v>
      </c>
      <c r="D275" s="85"/>
      <c r="E275" s="85"/>
      <c r="F275" s="86">
        <f>+D275+E275</f>
        <v>0</v>
      </c>
      <c r="G275" s="85"/>
      <c r="H275" s="85"/>
      <c r="I275" s="86">
        <f>+G275+H275+J275</f>
        <v>0</v>
      </c>
      <c r="J275" s="85"/>
      <c r="K275" s="81">
        <f t="shared" si="126"/>
        <v>0</v>
      </c>
    </row>
    <row r="276" spans="1:11">
      <c r="A276" s="73"/>
      <c r="B276" s="78">
        <v>3220</v>
      </c>
      <c r="C276" s="82" t="s">
        <v>231</v>
      </c>
      <c r="D276" s="80">
        <f t="shared" ref="D276:J276" si="128">D277</f>
        <v>0</v>
      </c>
      <c r="E276" s="80">
        <f t="shared" si="128"/>
        <v>0</v>
      </c>
      <c r="F276" s="80">
        <f t="shared" si="128"/>
        <v>0</v>
      </c>
      <c r="G276" s="80">
        <f t="shared" si="128"/>
        <v>0</v>
      </c>
      <c r="H276" s="80">
        <f t="shared" si="128"/>
        <v>0</v>
      </c>
      <c r="I276" s="80">
        <f t="shared" si="128"/>
        <v>0</v>
      </c>
      <c r="J276" s="80">
        <f t="shared" si="128"/>
        <v>0</v>
      </c>
      <c r="K276" s="81">
        <f t="shared" si="126"/>
        <v>0</v>
      </c>
    </row>
    <row r="277" spans="1:11">
      <c r="A277" s="73"/>
      <c r="B277" s="83">
        <v>3221</v>
      </c>
      <c r="C277" s="84" t="s">
        <v>232</v>
      </c>
      <c r="D277" s="85"/>
      <c r="E277" s="85"/>
      <c r="F277" s="86">
        <f>+D277+E277</f>
        <v>0</v>
      </c>
      <c r="G277" s="85"/>
      <c r="H277" s="85"/>
      <c r="I277" s="86">
        <f>+G277+H277+J277</f>
        <v>0</v>
      </c>
      <c r="J277" s="85"/>
      <c r="K277" s="81">
        <f t="shared" si="126"/>
        <v>0</v>
      </c>
    </row>
    <row r="278" spans="1:11" ht="24">
      <c r="A278" s="73"/>
      <c r="B278" s="78">
        <v>3230</v>
      </c>
      <c r="C278" s="82" t="s">
        <v>233</v>
      </c>
      <c r="D278" s="80">
        <f t="shared" ref="D278:J278" si="129">D279</f>
        <v>0</v>
      </c>
      <c r="E278" s="80">
        <f t="shared" si="129"/>
        <v>0</v>
      </c>
      <c r="F278" s="80">
        <f t="shared" si="129"/>
        <v>0</v>
      </c>
      <c r="G278" s="80">
        <f t="shared" si="129"/>
        <v>0</v>
      </c>
      <c r="H278" s="80">
        <f t="shared" si="129"/>
        <v>0</v>
      </c>
      <c r="I278" s="80">
        <f t="shared" si="129"/>
        <v>0</v>
      </c>
      <c r="J278" s="80">
        <f t="shared" si="129"/>
        <v>0</v>
      </c>
      <c r="K278" s="81">
        <f t="shared" si="126"/>
        <v>0</v>
      </c>
    </row>
    <row r="279" spans="1:11">
      <c r="A279" s="73"/>
      <c r="B279" s="83">
        <v>3231</v>
      </c>
      <c r="C279" s="84" t="s">
        <v>234</v>
      </c>
      <c r="D279" s="85"/>
      <c r="E279" s="85"/>
      <c r="F279" s="86">
        <f>+D279+E279</f>
        <v>0</v>
      </c>
      <c r="G279" s="85"/>
      <c r="H279" s="85"/>
      <c r="I279" s="86">
        <f>+G279+H279+J279</f>
        <v>0</v>
      </c>
      <c r="J279" s="85"/>
      <c r="K279" s="81">
        <f t="shared" si="126"/>
        <v>0</v>
      </c>
    </row>
    <row r="280" spans="1:11">
      <c r="A280" s="73"/>
      <c r="B280" s="78">
        <v>3240</v>
      </c>
      <c r="C280" s="82" t="s">
        <v>235</v>
      </c>
      <c r="D280" s="80">
        <f t="shared" ref="D280:J280" si="130">D281</f>
        <v>0</v>
      </c>
      <c r="E280" s="80">
        <f t="shared" si="130"/>
        <v>0</v>
      </c>
      <c r="F280" s="80">
        <f t="shared" si="130"/>
        <v>0</v>
      </c>
      <c r="G280" s="80">
        <f t="shared" si="130"/>
        <v>0</v>
      </c>
      <c r="H280" s="80">
        <f t="shared" si="130"/>
        <v>0</v>
      </c>
      <c r="I280" s="80">
        <f t="shared" si="130"/>
        <v>0</v>
      </c>
      <c r="J280" s="80">
        <f t="shared" si="130"/>
        <v>0</v>
      </c>
      <c r="K280" s="81">
        <f t="shared" si="126"/>
        <v>0</v>
      </c>
    </row>
    <row r="281" spans="1:11">
      <c r="A281" s="73"/>
      <c r="B281" s="83">
        <v>3241</v>
      </c>
      <c r="C281" s="84" t="s">
        <v>235</v>
      </c>
      <c r="D281" s="85"/>
      <c r="E281" s="85"/>
      <c r="F281" s="86">
        <f>+D281+E281</f>
        <v>0</v>
      </c>
      <c r="G281" s="85"/>
      <c r="H281" s="85"/>
      <c r="I281" s="86">
        <f>+G281+H281+J281</f>
        <v>0</v>
      </c>
      <c r="J281" s="85"/>
      <c r="K281" s="81">
        <f t="shared" si="126"/>
        <v>0</v>
      </c>
    </row>
    <row r="282" spans="1:11">
      <c r="A282" s="73"/>
      <c r="B282" s="78">
        <v>3250</v>
      </c>
      <c r="C282" s="82" t="s">
        <v>236</v>
      </c>
      <c r="D282" s="80">
        <f t="shared" ref="D282:J282" si="131">D283</f>
        <v>0</v>
      </c>
      <c r="E282" s="80">
        <f t="shared" si="131"/>
        <v>0</v>
      </c>
      <c r="F282" s="80">
        <f t="shared" si="131"/>
        <v>0</v>
      </c>
      <c r="G282" s="80">
        <f t="shared" si="131"/>
        <v>0</v>
      </c>
      <c r="H282" s="80">
        <f t="shared" si="131"/>
        <v>0</v>
      </c>
      <c r="I282" s="80">
        <f t="shared" si="131"/>
        <v>0</v>
      </c>
      <c r="J282" s="80">
        <f t="shared" si="131"/>
        <v>0</v>
      </c>
      <c r="K282" s="81">
        <f t="shared" si="126"/>
        <v>0</v>
      </c>
    </row>
    <row r="283" spans="1:11">
      <c r="A283" s="73"/>
      <c r="B283" s="83">
        <v>3251</v>
      </c>
      <c r="C283" s="84" t="s">
        <v>237</v>
      </c>
      <c r="D283" s="85"/>
      <c r="E283" s="85"/>
      <c r="F283" s="86">
        <f>+D283+E283</f>
        <v>0</v>
      </c>
      <c r="G283" s="85"/>
      <c r="H283" s="85"/>
      <c r="I283" s="86">
        <f>+G283+H283+J283</f>
        <v>0</v>
      </c>
      <c r="J283" s="85"/>
      <c r="K283" s="81">
        <f t="shared" si="126"/>
        <v>0</v>
      </c>
    </row>
    <row r="284" spans="1:11">
      <c r="A284" s="73"/>
      <c r="B284" s="78">
        <v>3260</v>
      </c>
      <c r="C284" s="82" t="s">
        <v>238</v>
      </c>
      <c r="D284" s="80">
        <f t="shared" ref="D284:J284" si="132">D285</f>
        <v>0</v>
      </c>
      <c r="E284" s="80">
        <f t="shared" si="132"/>
        <v>0</v>
      </c>
      <c r="F284" s="80">
        <f t="shared" si="132"/>
        <v>0</v>
      </c>
      <c r="G284" s="80">
        <f t="shared" si="132"/>
        <v>0</v>
      </c>
      <c r="H284" s="80">
        <f t="shared" si="132"/>
        <v>0</v>
      </c>
      <c r="I284" s="80">
        <f t="shared" si="132"/>
        <v>0</v>
      </c>
      <c r="J284" s="80">
        <f t="shared" si="132"/>
        <v>0</v>
      </c>
      <c r="K284" s="81">
        <f t="shared" si="126"/>
        <v>0</v>
      </c>
    </row>
    <row r="285" spans="1:11">
      <c r="A285" s="73"/>
      <c r="B285" s="83">
        <v>3261</v>
      </c>
      <c r="C285" s="84" t="s">
        <v>239</v>
      </c>
      <c r="D285" s="85"/>
      <c r="E285" s="85"/>
      <c r="F285" s="86">
        <f>+D285+E285</f>
        <v>0</v>
      </c>
      <c r="G285" s="85"/>
      <c r="H285" s="85"/>
      <c r="I285" s="86">
        <f>+G285+H285+J285</f>
        <v>0</v>
      </c>
      <c r="J285" s="85"/>
      <c r="K285" s="81">
        <f t="shared" si="126"/>
        <v>0</v>
      </c>
    </row>
    <row r="286" spans="1:11">
      <c r="A286" s="73"/>
      <c r="B286" s="78">
        <v>3270</v>
      </c>
      <c r="C286" s="82" t="s">
        <v>240</v>
      </c>
      <c r="D286" s="80">
        <f t="shared" ref="D286:J286" si="133">D287</f>
        <v>0</v>
      </c>
      <c r="E286" s="80">
        <f t="shared" si="133"/>
        <v>0</v>
      </c>
      <c r="F286" s="80">
        <f t="shared" si="133"/>
        <v>0</v>
      </c>
      <c r="G286" s="80">
        <f t="shared" si="133"/>
        <v>0</v>
      </c>
      <c r="H286" s="80">
        <f t="shared" si="133"/>
        <v>0</v>
      </c>
      <c r="I286" s="80">
        <f t="shared" si="133"/>
        <v>0</v>
      </c>
      <c r="J286" s="80">
        <f t="shared" si="133"/>
        <v>0</v>
      </c>
      <c r="K286" s="81">
        <f t="shared" si="126"/>
        <v>0</v>
      </c>
    </row>
    <row r="287" spans="1:11">
      <c r="A287" s="73"/>
      <c r="B287" s="83">
        <v>3271</v>
      </c>
      <c r="C287" s="84" t="s">
        <v>240</v>
      </c>
      <c r="D287" s="85"/>
      <c r="E287" s="85"/>
      <c r="F287" s="86">
        <f>+D287+E287</f>
        <v>0</v>
      </c>
      <c r="G287" s="85"/>
      <c r="H287" s="85"/>
      <c r="I287" s="86">
        <f>+G287+H287+J287</f>
        <v>0</v>
      </c>
      <c r="J287" s="85"/>
      <c r="K287" s="81">
        <f t="shared" si="126"/>
        <v>0</v>
      </c>
    </row>
    <row r="288" spans="1:11">
      <c r="A288" s="73"/>
      <c r="B288" s="78">
        <v>3280</v>
      </c>
      <c r="C288" s="82" t="s">
        <v>241</v>
      </c>
      <c r="D288" s="80">
        <f t="shared" ref="D288:J288" si="134">D289</f>
        <v>0</v>
      </c>
      <c r="E288" s="80">
        <f t="shared" si="134"/>
        <v>0</v>
      </c>
      <c r="F288" s="80">
        <f t="shared" si="134"/>
        <v>0</v>
      </c>
      <c r="G288" s="80">
        <f t="shared" si="134"/>
        <v>0</v>
      </c>
      <c r="H288" s="80">
        <f t="shared" si="134"/>
        <v>0</v>
      </c>
      <c r="I288" s="80">
        <f t="shared" si="134"/>
        <v>0</v>
      </c>
      <c r="J288" s="80">
        <f t="shared" si="134"/>
        <v>0</v>
      </c>
      <c r="K288" s="81">
        <f t="shared" si="126"/>
        <v>0</v>
      </c>
    </row>
    <row r="289" spans="1:11">
      <c r="A289" s="73"/>
      <c r="B289" s="83">
        <v>3281</v>
      </c>
      <c r="C289" s="84" t="s">
        <v>241</v>
      </c>
      <c r="D289" s="85"/>
      <c r="E289" s="85"/>
      <c r="F289" s="86">
        <f>+D289+E289</f>
        <v>0</v>
      </c>
      <c r="G289" s="85"/>
      <c r="H289" s="85"/>
      <c r="I289" s="86">
        <f>+G289+H289+J289</f>
        <v>0</v>
      </c>
      <c r="J289" s="85"/>
      <c r="K289" s="81">
        <f t="shared" si="126"/>
        <v>0</v>
      </c>
    </row>
    <row r="290" spans="1:11">
      <c r="A290" s="73"/>
      <c r="B290" s="78">
        <v>3290</v>
      </c>
      <c r="C290" s="82" t="s">
        <v>242</v>
      </c>
      <c r="D290" s="80">
        <f t="shared" ref="D290:J290" si="135">D291</f>
        <v>0</v>
      </c>
      <c r="E290" s="80">
        <f t="shared" si="135"/>
        <v>0</v>
      </c>
      <c r="F290" s="80">
        <f t="shared" si="135"/>
        <v>0</v>
      </c>
      <c r="G290" s="80">
        <f t="shared" si="135"/>
        <v>0</v>
      </c>
      <c r="H290" s="80">
        <f t="shared" si="135"/>
        <v>0</v>
      </c>
      <c r="I290" s="80">
        <f t="shared" si="135"/>
        <v>0</v>
      </c>
      <c r="J290" s="80">
        <f t="shared" si="135"/>
        <v>0</v>
      </c>
      <c r="K290" s="81">
        <f t="shared" si="126"/>
        <v>0</v>
      </c>
    </row>
    <row r="291" spans="1:11" ht="24">
      <c r="A291" s="73"/>
      <c r="B291" s="83">
        <v>3291</v>
      </c>
      <c r="C291" s="84" t="s">
        <v>243</v>
      </c>
      <c r="D291" s="85"/>
      <c r="E291" s="85"/>
      <c r="F291" s="86">
        <f>+D291+E291</f>
        <v>0</v>
      </c>
      <c r="G291" s="85"/>
      <c r="H291" s="85"/>
      <c r="I291" s="86">
        <f>+G291+H291+J291</f>
        <v>0</v>
      </c>
      <c r="J291" s="85"/>
      <c r="K291" s="81">
        <f t="shared" si="126"/>
        <v>0</v>
      </c>
    </row>
    <row r="292" spans="1:11">
      <c r="A292" s="73"/>
      <c r="B292" s="78">
        <v>3300</v>
      </c>
      <c r="C292" s="90" t="s">
        <v>244</v>
      </c>
      <c r="D292" s="80">
        <f t="shared" ref="D292:J292" si="136">D293+D295+D297+D299+D301+D303+D307+D309+D311</f>
        <v>15450</v>
      </c>
      <c r="E292" s="80">
        <f t="shared" si="136"/>
        <v>28400</v>
      </c>
      <c r="F292" s="80">
        <f t="shared" si="136"/>
        <v>43850</v>
      </c>
      <c r="G292" s="80">
        <f t="shared" si="136"/>
        <v>0</v>
      </c>
      <c r="H292" s="80">
        <f t="shared" si="136"/>
        <v>0</v>
      </c>
      <c r="I292" s="80">
        <f t="shared" si="136"/>
        <v>78406.84</v>
      </c>
      <c r="J292" s="80">
        <f t="shared" si="136"/>
        <v>78406.84</v>
      </c>
      <c r="K292" s="81">
        <f t="shared" si="126"/>
        <v>-34556.839999999997</v>
      </c>
    </row>
    <row r="293" spans="1:11">
      <c r="A293" s="73"/>
      <c r="B293" s="78">
        <v>3310</v>
      </c>
      <c r="C293" s="82" t="s">
        <v>245</v>
      </c>
      <c r="D293" s="80">
        <f t="shared" ref="D293:J293" si="137">D294</f>
        <v>0</v>
      </c>
      <c r="E293" s="80">
        <f t="shared" si="137"/>
        <v>0</v>
      </c>
      <c r="F293" s="80">
        <f t="shared" si="137"/>
        <v>0</v>
      </c>
      <c r="G293" s="80">
        <f t="shared" si="137"/>
        <v>0</v>
      </c>
      <c r="H293" s="80">
        <f t="shared" si="137"/>
        <v>0</v>
      </c>
      <c r="I293" s="80">
        <f t="shared" si="137"/>
        <v>39203.42</v>
      </c>
      <c r="J293" s="80">
        <f t="shared" si="137"/>
        <v>39203.42</v>
      </c>
      <c r="K293" s="81">
        <f t="shared" si="126"/>
        <v>-39203.42</v>
      </c>
    </row>
    <row r="294" spans="1:11">
      <c r="A294" s="73"/>
      <c r="B294" s="83">
        <v>3311</v>
      </c>
      <c r="C294" s="84" t="s">
        <v>246</v>
      </c>
      <c r="D294" s="85"/>
      <c r="E294" s="85"/>
      <c r="F294" s="86">
        <f>+D294+E294</f>
        <v>0</v>
      </c>
      <c r="G294" s="85"/>
      <c r="H294" s="85"/>
      <c r="I294" s="86">
        <f>+G294+H294+J294</f>
        <v>39203.42</v>
      </c>
      <c r="J294" s="85">
        <v>39203.42</v>
      </c>
      <c r="K294" s="81">
        <f t="shared" si="126"/>
        <v>-39203.42</v>
      </c>
    </row>
    <row r="295" spans="1:11">
      <c r="A295" s="73"/>
      <c r="B295" s="78">
        <v>3320</v>
      </c>
      <c r="C295" s="82" t="s">
        <v>247</v>
      </c>
      <c r="D295" s="80">
        <f t="shared" ref="D295:J295" si="138">D296</f>
        <v>0</v>
      </c>
      <c r="E295" s="80">
        <f t="shared" si="138"/>
        <v>0</v>
      </c>
      <c r="F295" s="80">
        <f t="shared" si="138"/>
        <v>0</v>
      </c>
      <c r="G295" s="80">
        <f t="shared" si="138"/>
        <v>0</v>
      </c>
      <c r="H295" s="80">
        <f t="shared" si="138"/>
        <v>0</v>
      </c>
      <c r="I295" s="80">
        <f t="shared" si="138"/>
        <v>0</v>
      </c>
      <c r="J295" s="80">
        <f t="shared" si="138"/>
        <v>0</v>
      </c>
      <c r="K295" s="81">
        <f t="shared" si="126"/>
        <v>0</v>
      </c>
    </row>
    <row r="296" spans="1:11">
      <c r="A296" s="73"/>
      <c r="B296" s="83">
        <v>3321</v>
      </c>
      <c r="C296" s="84" t="s">
        <v>248</v>
      </c>
      <c r="D296" s="85"/>
      <c r="E296" s="85"/>
      <c r="F296" s="86">
        <f>+D296+E296</f>
        <v>0</v>
      </c>
      <c r="G296" s="85"/>
      <c r="H296" s="85"/>
      <c r="I296" s="86">
        <f>+G296+H296+J296</f>
        <v>0</v>
      </c>
      <c r="J296" s="85"/>
      <c r="K296" s="81">
        <f t="shared" si="126"/>
        <v>0</v>
      </c>
    </row>
    <row r="297" spans="1:11" ht="24">
      <c r="A297" s="73"/>
      <c r="B297" s="78">
        <v>3330</v>
      </c>
      <c r="C297" s="82" t="s">
        <v>249</v>
      </c>
      <c r="D297" s="80">
        <f t="shared" ref="D297:J297" si="139">D298</f>
        <v>0</v>
      </c>
      <c r="E297" s="80">
        <f t="shared" si="139"/>
        <v>0</v>
      </c>
      <c r="F297" s="80">
        <f t="shared" si="139"/>
        <v>0</v>
      </c>
      <c r="G297" s="80">
        <f t="shared" si="139"/>
        <v>0</v>
      </c>
      <c r="H297" s="80">
        <f t="shared" si="139"/>
        <v>0</v>
      </c>
      <c r="I297" s="80">
        <f t="shared" si="139"/>
        <v>0</v>
      </c>
      <c r="J297" s="80">
        <f t="shared" si="139"/>
        <v>0</v>
      </c>
      <c r="K297" s="81">
        <f t="shared" si="126"/>
        <v>0</v>
      </c>
    </row>
    <row r="298" spans="1:11">
      <c r="A298" s="73"/>
      <c r="B298" s="83">
        <v>3331</v>
      </c>
      <c r="C298" s="84" t="s">
        <v>250</v>
      </c>
      <c r="D298" s="85"/>
      <c r="E298" s="85"/>
      <c r="F298" s="86">
        <f>+D298+E298</f>
        <v>0</v>
      </c>
      <c r="G298" s="85"/>
      <c r="H298" s="85"/>
      <c r="I298" s="86">
        <f>+G298+H298+J298</f>
        <v>0</v>
      </c>
      <c r="J298" s="85"/>
      <c r="K298" s="81">
        <f t="shared" si="126"/>
        <v>0</v>
      </c>
    </row>
    <row r="299" spans="1:11">
      <c r="A299" s="73"/>
      <c r="B299" s="78">
        <v>3340</v>
      </c>
      <c r="C299" s="82" t="s">
        <v>251</v>
      </c>
      <c r="D299" s="80">
        <f t="shared" ref="D299:J299" si="140">D300</f>
        <v>0</v>
      </c>
      <c r="E299" s="80">
        <f t="shared" si="140"/>
        <v>0</v>
      </c>
      <c r="F299" s="80">
        <f t="shared" si="140"/>
        <v>0</v>
      </c>
      <c r="G299" s="80">
        <f t="shared" si="140"/>
        <v>0</v>
      </c>
      <c r="H299" s="80">
        <f t="shared" si="140"/>
        <v>0</v>
      </c>
      <c r="I299" s="80">
        <f t="shared" si="140"/>
        <v>0</v>
      </c>
      <c r="J299" s="80">
        <f t="shared" si="140"/>
        <v>0</v>
      </c>
      <c r="K299" s="81">
        <f t="shared" si="126"/>
        <v>0</v>
      </c>
    </row>
    <row r="300" spans="1:11">
      <c r="A300" s="73"/>
      <c r="B300" s="83">
        <v>3341</v>
      </c>
      <c r="C300" s="84" t="s">
        <v>252</v>
      </c>
      <c r="D300" s="85"/>
      <c r="E300" s="85"/>
      <c r="F300" s="86">
        <f>+D300+E300</f>
        <v>0</v>
      </c>
      <c r="G300" s="85"/>
      <c r="H300" s="85"/>
      <c r="I300" s="86">
        <f>+G300+H300+J300</f>
        <v>0</v>
      </c>
      <c r="J300" s="85"/>
      <c r="K300" s="81">
        <f t="shared" si="126"/>
        <v>0</v>
      </c>
    </row>
    <row r="301" spans="1:11">
      <c r="A301" s="73"/>
      <c r="B301" s="78">
        <v>3350</v>
      </c>
      <c r="C301" s="82" t="s">
        <v>253</v>
      </c>
      <c r="D301" s="80">
        <f t="shared" ref="D301:J301" si="141">D302</f>
        <v>0</v>
      </c>
      <c r="E301" s="80">
        <f t="shared" si="141"/>
        <v>0</v>
      </c>
      <c r="F301" s="80">
        <f t="shared" si="141"/>
        <v>0</v>
      </c>
      <c r="G301" s="80">
        <f t="shared" si="141"/>
        <v>0</v>
      </c>
      <c r="H301" s="80">
        <f t="shared" si="141"/>
        <v>0</v>
      </c>
      <c r="I301" s="80">
        <f t="shared" si="141"/>
        <v>0</v>
      </c>
      <c r="J301" s="80">
        <f t="shared" si="141"/>
        <v>0</v>
      </c>
      <c r="K301" s="81">
        <f t="shared" si="126"/>
        <v>0</v>
      </c>
    </row>
    <row r="302" spans="1:11">
      <c r="A302" s="73"/>
      <c r="B302" s="83">
        <v>3351</v>
      </c>
      <c r="C302" s="84" t="s">
        <v>253</v>
      </c>
      <c r="D302" s="85"/>
      <c r="E302" s="85"/>
      <c r="F302" s="86">
        <f>+D302+E302</f>
        <v>0</v>
      </c>
      <c r="G302" s="85"/>
      <c r="H302" s="85"/>
      <c r="I302" s="86">
        <f>+G302+H302+J302</f>
        <v>0</v>
      </c>
      <c r="J302" s="85"/>
      <c r="K302" s="81">
        <f t="shared" si="126"/>
        <v>0</v>
      </c>
    </row>
    <row r="303" spans="1:11">
      <c r="A303" s="73"/>
      <c r="B303" s="78">
        <v>3360</v>
      </c>
      <c r="C303" s="82" t="s">
        <v>254</v>
      </c>
      <c r="D303" s="80">
        <f>SUM(D304:D306)</f>
        <v>15450</v>
      </c>
      <c r="E303" s="80">
        <f t="shared" ref="E303:J303" si="142">SUM(E304:E306)</f>
        <v>28400</v>
      </c>
      <c r="F303" s="80">
        <f t="shared" si="142"/>
        <v>43850</v>
      </c>
      <c r="G303" s="80">
        <f t="shared" si="142"/>
        <v>0</v>
      </c>
      <c r="H303" s="80">
        <f t="shared" si="142"/>
        <v>0</v>
      </c>
      <c r="I303" s="80">
        <f t="shared" si="142"/>
        <v>39203.42</v>
      </c>
      <c r="J303" s="80">
        <f t="shared" si="142"/>
        <v>39203.42</v>
      </c>
      <c r="K303" s="81">
        <f t="shared" si="126"/>
        <v>4646.5800000000017</v>
      </c>
    </row>
    <row r="304" spans="1:11">
      <c r="A304" s="73"/>
      <c r="B304" s="83">
        <v>3361</v>
      </c>
      <c r="C304" s="84" t="s">
        <v>255</v>
      </c>
      <c r="D304" s="85">
        <v>15450</v>
      </c>
      <c r="E304" s="85">
        <v>28400</v>
      </c>
      <c r="F304" s="86">
        <f>+D304+E304</f>
        <v>43850</v>
      </c>
      <c r="G304" s="85"/>
      <c r="H304" s="85"/>
      <c r="I304" s="86">
        <f>+G304+H304+J304</f>
        <v>35259.42</v>
      </c>
      <c r="J304" s="85">
        <v>35259.42</v>
      </c>
      <c r="K304" s="81">
        <f t="shared" si="126"/>
        <v>8590.5800000000017</v>
      </c>
    </row>
    <row r="305" spans="1:12" ht="24">
      <c r="A305" s="73"/>
      <c r="B305" s="83">
        <v>3362</v>
      </c>
      <c r="C305" s="84" t="s">
        <v>256</v>
      </c>
      <c r="D305" s="85"/>
      <c r="E305" s="85"/>
      <c r="F305" s="86">
        <f>+D305+E305</f>
        <v>0</v>
      </c>
      <c r="G305" s="85"/>
      <c r="H305" s="85"/>
      <c r="I305" s="86">
        <f>+G305+H305+J305</f>
        <v>3944</v>
      </c>
      <c r="J305" s="85">
        <v>3944</v>
      </c>
      <c r="K305" s="81">
        <f t="shared" si="126"/>
        <v>-3944</v>
      </c>
    </row>
    <row r="306" spans="1:12">
      <c r="A306" s="73"/>
      <c r="B306" s="83">
        <v>3363</v>
      </c>
      <c r="C306" s="84" t="s">
        <v>257</v>
      </c>
      <c r="D306" s="85"/>
      <c r="E306" s="85"/>
      <c r="F306" s="86">
        <f>+D306+E306</f>
        <v>0</v>
      </c>
      <c r="G306" s="85"/>
      <c r="H306" s="85"/>
      <c r="I306" s="86">
        <f>+G306+H306+J306</f>
        <v>0</v>
      </c>
      <c r="J306" s="85"/>
      <c r="K306" s="81">
        <f t="shared" si="126"/>
        <v>0</v>
      </c>
    </row>
    <row r="307" spans="1:12">
      <c r="A307" s="73"/>
      <c r="B307" s="78">
        <v>3370</v>
      </c>
      <c r="C307" s="82" t="s">
        <v>258</v>
      </c>
      <c r="D307" s="80">
        <f t="shared" ref="D307:J307" si="143">D308</f>
        <v>0</v>
      </c>
      <c r="E307" s="80">
        <f t="shared" si="143"/>
        <v>0</v>
      </c>
      <c r="F307" s="80">
        <f t="shared" si="143"/>
        <v>0</v>
      </c>
      <c r="G307" s="80">
        <f t="shared" si="143"/>
        <v>0</v>
      </c>
      <c r="H307" s="80">
        <f t="shared" si="143"/>
        <v>0</v>
      </c>
      <c r="I307" s="80">
        <f t="shared" si="143"/>
        <v>0</v>
      </c>
      <c r="J307" s="80">
        <f t="shared" si="143"/>
        <v>0</v>
      </c>
      <c r="K307" s="81">
        <f t="shared" si="126"/>
        <v>0</v>
      </c>
    </row>
    <row r="308" spans="1:12">
      <c r="A308" s="73"/>
      <c r="B308" s="83">
        <v>3371</v>
      </c>
      <c r="C308" s="84" t="s">
        <v>258</v>
      </c>
      <c r="D308" s="85"/>
      <c r="E308" s="85"/>
      <c r="F308" s="86">
        <f>+D308+E308</f>
        <v>0</v>
      </c>
      <c r="G308" s="85"/>
      <c r="H308" s="85"/>
      <c r="I308" s="86">
        <f>+G308+H308+J308</f>
        <v>0</v>
      </c>
      <c r="J308" s="85"/>
      <c r="K308" s="81">
        <f t="shared" si="126"/>
        <v>0</v>
      </c>
    </row>
    <row r="309" spans="1:12">
      <c r="A309" s="73"/>
      <c r="B309" s="78">
        <v>3380</v>
      </c>
      <c r="C309" s="82" t="s">
        <v>259</v>
      </c>
      <c r="D309" s="80">
        <f t="shared" ref="D309:J309" si="144">D310</f>
        <v>0</v>
      </c>
      <c r="E309" s="80">
        <f t="shared" si="144"/>
        <v>0</v>
      </c>
      <c r="F309" s="80">
        <f t="shared" si="144"/>
        <v>0</v>
      </c>
      <c r="G309" s="80">
        <f t="shared" si="144"/>
        <v>0</v>
      </c>
      <c r="H309" s="80">
        <f t="shared" si="144"/>
        <v>0</v>
      </c>
      <c r="I309" s="80">
        <f t="shared" si="144"/>
        <v>0</v>
      </c>
      <c r="J309" s="80">
        <f t="shared" si="144"/>
        <v>0</v>
      </c>
      <c r="K309" s="81">
        <f t="shared" si="126"/>
        <v>0</v>
      </c>
    </row>
    <row r="310" spans="1:12">
      <c r="A310" s="73"/>
      <c r="B310" s="83">
        <v>3381</v>
      </c>
      <c r="C310" s="84" t="s">
        <v>259</v>
      </c>
      <c r="D310" s="85"/>
      <c r="E310" s="85"/>
      <c r="F310" s="86">
        <f>+D310+E310</f>
        <v>0</v>
      </c>
      <c r="G310" s="85"/>
      <c r="H310" s="85"/>
      <c r="I310" s="86">
        <f>+G310+H310+J310</f>
        <v>0</v>
      </c>
      <c r="J310" s="85"/>
      <c r="K310" s="81">
        <f t="shared" si="126"/>
        <v>0</v>
      </c>
    </row>
    <row r="311" spans="1:12">
      <c r="A311" s="73"/>
      <c r="B311" s="78">
        <v>3390</v>
      </c>
      <c r="C311" s="82" t="s">
        <v>260</v>
      </c>
      <c r="D311" s="80">
        <f t="shared" ref="D311:J311" si="145">D312</f>
        <v>0</v>
      </c>
      <c r="E311" s="80">
        <f t="shared" si="145"/>
        <v>0</v>
      </c>
      <c r="F311" s="80">
        <f t="shared" si="145"/>
        <v>0</v>
      </c>
      <c r="G311" s="80">
        <f t="shared" si="145"/>
        <v>0</v>
      </c>
      <c r="H311" s="80">
        <f t="shared" si="145"/>
        <v>0</v>
      </c>
      <c r="I311" s="80">
        <f t="shared" si="145"/>
        <v>0</v>
      </c>
      <c r="J311" s="80">
        <f t="shared" si="145"/>
        <v>0</v>
      </c>
      <c r="K311" s="81">
        <f t="shared" si="126"/>
        <v>0</v>
      </c>
      <c r="L311" s="63"/>
    </row>
    <row r="312" spans="1:12">
      <c r="A312" s="73"/>
      <c r="B312" s="83">
        <v>3391</v>
      </c>
      <c r="C312" s="84" t="s">
        <v>261</v>
      </c>
      <c r="D312" s="85"/>
      <c r="E312" s="85"/>
      <c r="F312" s="86">
        <f>+D312+E312</f>
        <v>0</v>
      </c>
      <c r="G312" s="85"/>
      <c r="H312" s="85"/>
      <c r="I312" s="86">
        <f>+G312+H312+J312</f>
        <v>0</v>
      </c>
      <c r="J312" s="85"/>
      <c r="K312" s="81">
        <f t="shared" si="126"/>
        <v>0</v>
      </c>
    </row>
    <row r="313" spans="1:12">
      <c r="A313" s="73"/>
      <c r="B313" s="78">
        <v>3400</v>
      </c>
      <c r="C313" s="90" t="s">
        <v>262</v>
      </c>
      <c r="D313" s="80">
        <f>D314+D316+D318+D320+D322+D324+D326+D328+D330</f>
        <v>15450</v>
      </c>
      <c r="E313" s="80">
        <f t="shared" ref="E313:J313" si="146">E314+E316+E318+E320+E322+E324+E326+E328+E330</f>
        <v>2200</v>
      </c>
      <c r="F313" s="80">
        <f t="shared" si="146"/>
        <v>17650</v>
      </c>
      <c r="G313" s="80">
        <f t="shared" si="146"/>
        <v>0</v>
      </c>
      <c r="H313" s="80">
        <f t="shared" si="146"/>
        <v>0</v>
      </c>
      <c r="I313" s="80">
        <f t="shared" si="146"/>
        <v>22825.84</v>
      </c>
      <c r="J313" s="80">
        <f t="shared" si="146"/>
        <v>22825.84</v>
      </c>
      <c r="K313" s="81">
        <f t="shared" si="126"/>
        <v>-5175.84</v>
      </c>
    </row>
    <row r="314" spans="1:12">
      <c r="A314" s="73"/>
      <c r="B314" s="78">
        <v>3410</v>
      </c>
      <c r="C314" s="82" t="s">
        <v>263</v>
      </c>
      <c r="D314" s="80">
        <f t="shared" ref="D314:J314" si="147">D315</f>
        <v>15450</v>
      </c>
      <c r="E314" s="80">
        <f t="shared" si="147"/>
        <v>2200</v>
      </c>
      <c r="F314" s="80">
        <f t="shared" si="147"/>
        <v>17650</v>
      </c>
      <c r="G314" s="80">
        <f t="shared" si="147"/>
        <v>0</v>
      </c>
      <c r="H314" s="80">
        <f t="shared" si="147"/>
        <v>0</v>
      </c>
      <c r="I314" s="80">
        <f t="shared" si="147"/>
        <v>14099.8</v>
      </c>
      <c r="J314" s="80">
        <f t="shared" si="147"/>
        <v>14099.8</v>
      </c>
      <c r="K314" s="81">
        <f t="shared" si="126"/>
        <v>3550.2000000000007</v>
      </c>
    </row>
    <row r="315" spans="1:12">
      <c r="A315" s="73"/>
      <c r="B315" s="83">
        <v>3411</v>
      </c>
      <c r="C315" s="84" t="s">
        <v>264</v>
      </c>
      <c r="D315" s="85">
        <v>15450</v>
      </c>
      <c r="E315" s="85">
        <v>2200</v>
      </c>
      <c r="F315" s="86">
        <f>+D315+E315</f>
        <v>17650</v>
      </c>
      <c r="G315" s="85"/>
      <c r="H315" s="85"/>
      <c r="I315" s="86">
        <f>+G315+H315+J315</f>
        <v>14099.8</v>
      </c>
      <c r="J315" s="85">
        <v>14099.8</v>
      </c>
      <c r="K315" s="81">
        <f t="shared" si="126"/>
        <v>3550.2000000000007</v>
      </c>
    </row>
    <row r="316" spans="1:12">
      <c r="A316" s="73"/>
      <c r="B316" s="78">
        <v>3420</v>
      </c>
      <c r="C316" s="82" t="s">
        <v>265</v>
      </c>
      <c r="D316" s="80">
        <f t="shared" ref="D316:J316" si="148">D317</f>
        <v>0</v>
      </c>
      <c r="E316" s="80">
        <f t="shared" si="148"/>
        <v>0</v>
      </c>
      <c r="F316" s="80">
        <f t="shared" si="148"/>
        <v>0</v>
      </c>
      <c r="G316" s="80">
        <f t="shared" si="148"/>
        <v>0</v>
      </c>
      <c r="H316" s="80">
        <f t="shared" si="148"/>
        <v>0</v>
      </c>
      <c r="I316" s="80">
        <f t="shared" si="148"/>
        <v>0</v>
      </c>
      <c r="J316" s="80">
        <f t="shared" si="148"/>
        <v>0</v>
      </c>
      <c r="K316" s="81">
        <f t="shared" si="126"/>
        <v>0</v>
      </c>
    </row>
    <row r="317" spans="1:12">
      <c r="A317" s="73"/>
      <c r="B317" s="83">
        <v>3421</v>
      </c>
      <c r="C317" s="84" t="s">
        <v>265</v>
      </c>
      <c r="D317" s="85"/>
      <c r="E317" s="85"/>
      <c r="F317" s="86">
        <f>+D317+E317</f>
        <v>0</v>
      </c>
      <c r="G317" s="85"/>
      <c r="H317" s="85"/>
      <c r="I317" s="86">
        <f>+G317+H317+J317</f>
        <v>0</v>
      </c>
      <c r="J317" s="85"/>
      <c r="K317" s="81">
        <f t="shared" si="126"/>
        <v>0</v>
      </c>
    </row>
    <row r="318" spans="1:12">
      <c r="A318" s="73"/>
      <c r="B318" s="78">
        <v>3430</v>
      </c>
      <c r="C318" s="82" t="s">
        <v>266</v>
      </c>
      <c r="D318" s="80">
        <f t="shared" ref="D318:J318" si="149">D319</f>
        <v>0</v>
      </c>
      <c r="E318" s="80">
        <f t="shared" si="149"/>
        <v>0</v>
      </c>
      <c r="F318" s="80">
        <f t="shared" si="149"/>
        <v>0</v>
      </c>
      <c r="G318" s="80">
        <f t="shared" si="149"/>
        <v>0</v>
      </c>
      <c r="H318" s="80">
        <f t="shared" si="149"/>
        <v>0</v>
      </c>
      <c r="I318" s="80">
        <f t="shared" si="149"/>
        <v>0</v>
      </c>
      <c r="J318" s="80">
        <f t="shared" si="149"/>
        <v>0</v>
      </c>
      <c r="K318" s="81">
        <f t="shared" si="126"/>
        <v>0</v>
      </c>
    </row>
    <row r="319" spans="1:12" s="56" customFormat="1">
      <c r="A319" s="91"/>
      <c r="B319" s="95">
        <v>3431</v>
      </c>
      <c r="C319" s="84" t="s">
        <v>267</v>
      </c>
      <c r="D319" s="96"/>
      <c r="E319" s="96"/>
      <c r="F319" s="86">
        <f>+D319+E319</f>
        <v>0</v>
      </c>
      <c r="G319" s="96"/>
      <c r="H319" s="96"/>
      <c r="I319" s="86">
        <f>+G319+H319+J319</f>
        <v>0</v>
      </c>
      <c r="J319" s="96"/>
      <c r="K319" s="81">
        <f t="shared" si="126"/>
        <v>0</v>
      </c>
    </row>
    <row r="320" spans="1:12">
      <c r="A320" s="73"/>
      <c r="B320" s="78">
        <v>3440</v>
      </c>
      <c r="C320" s="82" t="s">
        <v>268</v>
      </c>
      <c r="D320" s="80">
        <f t="shared" ref="D320:J320" si="150">D321</f>
        <v>0</v>
      </c>
      <c r="E320" s="80">
        <f t="shared" si="150"/>
        <v>0</v>
      </c>
      <c r="F320" s="80">
        <f t="shared" si="150"/>
        <v>0</v>
      </c>
      <c r="G320" s="80">
        <f t="shared" si="150"/>
        <v>0</v>
      </c>
      <c r="H320" s="80">
        <f t="shared" si="150"/>
        <v>0</v>
      </c>
      <c r="I320" s="80">
        <f t="shared" si="150"/>
        <v>8726.0400000000009</v>
      </c>
      <c r="J320" s="80">
        <f t="shared" si="150"/>
        <v>8726.0400000000009</v>
      </c>
      <c r="K320" s="81">
        <f t="shared" si="126"/>
        <v>-8726.0400000000009</v>
      </c>
    </row>
    <row r="321" spans="1:11">
      <c r="A321" s="73"/>
      <c r="B321" s="83">
        <v>3441</v>
      </c>
      <c r="C321" s="84" t="s">
        <v>268</v>
      </c>
      <c r="D321" s="85"/>
      <c r="E321" s="85"/>
      <c r="F321" s="86">
        <f>+D321+E321</f>
        <v>0</v>
      </c>
      <c r="G321" s="85"/>
      <c r="H321" s="85"/>
      <c r="I321" s="86">
        <f>+G321+H321+J321</f>
        <v>8726.0400000000009</v>
      </c>
      <c r="J321" s="85">
        <v>8726.0400000000009</v>
      </c>
      <c r="K321" s="81">
        <f t="shared" si="126"/>
        <v>-8726.0400000000009</v>
      </c>
    </row>
    <row r="322" spans="1:11">
      <c r="A322" s="73"/>
      <c r="B322" s="78">
        <v>3450</v>
      </c>
      <c r="C322" s="82" t="s">
        <v>269</v>
      </c>
      <c r="D322" s="80">
        <f t="shared" ref="D322:J322" si="151">D323</f>
        <v>0</v>
      </c>
      <c r="E322" s="80">
        <f t="shared" si="151"/>
        <v>0</v>
      </c>
      <c r="F322" s="80">
        <f t="shared" si="151"/>
        <v>0</v>
      </c>
      <c r="G322" s="80">
        <f t="shared" si="151"/>
        <v>0</v>
      </c>
      <c r="H322" s="80">
        <f t="shared" si="151"/>
        <v>0</v>
      </c>
      <c r="I322" s="80">
        <f t="shared" si="151"/>
        <v>0</v>
      </c>
      <c r="J322" s="80">
        <f t="shared" si="151"/>
        <v>0</v>
      </c>
      <c r="K322" s="81">
        <f t="shared" si="126"/>
        <v>0</v>
      </c>
    </row>
    <row r="323" spans="1:11">
      <c r="A323" s="73"/>
      <c r="B323" s="83">
        <v>3451</v>
      </c>
      <c r="C323" s="84" t="s">
        <v>80</v>
      </c>
      <c r="D323" s="85"/>
      <c r="E323" s="85"/>
      <c r="F323" s="86">
        <f>+D323+E323</f>
        <v>0</v>
      </c>
      <c r="G323" s="85"/>
      <c r="H323" s="85"/>
      <c r="I323" s="86">
        <f>+G323+H323+J323</f>
        <v>0</v>
      </c>
      <c r="J323" s="85"/>
      <c r="K323" s="81">
        <f t="shared" si="126"/>
        <v>0</v>
      </c>
    </row>
    <row r="324" spans="1:11">
      <c r="A324" s="73"/>
      <c r="B324" s="78">
        <v>3460</v>
      </c>
      <c r="C324" s="82" t="s">
        <v>270</v>
      </c>
      <c r="D324" s="80">
        <f t="shared" ref="D324:J324" si="152">D325</f>
        <v>0</v>
      </c>
      <c r="E324" s="80">
        <f t="shared" si="152"/>
        <v>0</v>
      </c>
      <c r="F324" s="80">
        <f t="shared" si="152"/>
        <v>0</v>
      </c>
      <c r="G324" s="80">
        <f t="shared" si="152"/>
        <v>0</v>
      </c>
      <c r="H324" s="80">
        <f t="shared" si="152"/>
        <v>0</v>
      </c>
      <c r="I324" s="80">
        <f t="shared" si="152"/>
        <v>0</v>
      </c>
      <c r="J324" s="80">
        <f t="shared" si="152"/>
        <v>0</v>
      </c>
      <c r="K324" s="81">
        <f t="shared" si="126"/>
        <v>0</v>
      </c>
    </row>
    <row r="325" spans="1:11">
      <c r="A325" s="73"/>
      <c r="B325" s="83">
        <v>3461</v>
      </c>
      <c r="C325" s="84" t="s">
        <v>271</v>
      </c>
      <c r="D325" s="85"/>
      <c r="E325" s="85"/>
      <c r="F325" s="86">
        <f>+D325+E325</f>
        <v>0</v>
      </c>
      <c r="G325" s="85"/>
      <c r="H325" s="85"/>
      <c r="I325" s="86">
        <f>+G325+H325+J325</f>
        <v>0</v>
      </c>
      <c r="J325" s="85"/>
      <c r="K325" s="81">
        <f t="shared" si="126"/>
        <v>0</v>
      </c>
    </row>
    <row r="326" spans="1:11">
      <c r="A326" s="73"/>
      <c r="B326" s="78">
        <v>3470</v>
      </c>
      <c r="C326" s="82" t="s">
        <v>272</v>
      </c>
      <c r="D326" s="80">
        <f t="shared" ref="D326:J326" si="153">D327</f>
        <v>0</v>
      </c>
      <c r="E326" s="80">
        <f t="shared" si="153"/>
        <v>0</v>
      </c>
      <c r="F326" s="80">
        <f t="shared" si="153"/>
        <v>0</v>
      </c>
      <c r="G326" s="80">
        <f t="shared" si="153"/>
        <v>0</v>
      </c>
      <c r="H326" s="80">
        <f t="shared" si="153"/>
        <v>0</v>
      </c>
      <c r="I326" s="80">
        <f t="shared" si="153"/>
        <v>0</v>
      </c>
      <c r="J326" s="80">
        <f t="shared" si="153"/>
        <v>0</v>
      </c>
      <c r="K326" s="81">
        <f t="shared" si="126"/>
        <v>0</v>
      </c>
    </row>
    <row r="327" spans="1:11">
      <c r="A327" s="73"/>
      <c r="B327" s="83">
        <v>3471</v>
      </c>
      <c r="C327" s="84" t="s">
        <v>272</v>
      </c>
      <c r="D327" s="85"/>
      <c r="E327" s="85"/>
      <c r="F327" s="86">
        <f>+D327+E327</f>
        <v>0</v>
      </c>
      <c r="G327" s="85"/>
      <c r="H327" s="85"/>
      <c r="I327" s="86">
        <f>+G327+H327+J327</f>
        <v>0</v>
      </c>
      <c r="J327" s="85"/>
      <c r="K327" s="81">
        <f t="shared" si="126"/>
        <v>0</v>
      </c>
    </row>
    <row r="328" spans="1:11">
      <c r="A328" s="73"/>
      <c r="B328" s="78">
        <v>3480</v>
      </c>
      <c r="C328" s="82" t="s">
        <v>273</v>
      </c>
      <c r="D328" s="80">
        <f t="shared" ref="D328:J328" si="154">D329</f>
        <v>0</v>
      </c>
      <c r="E328" s="80">
        <f t="shared" si="154"/>
        <v>0</v>
      </c>
      <c r="F328" s="80">
        <f t="shared" si="154"/>
        <v>0</v>
      </c>
      <c r="G328" s="80">
        <f t="shared" si="154"/>
        <v>0</v>
      </c>
      <c r="H328" s="80">
        <f t="shared" si="154"/>
        <v>0</v>
      </c>
      <c r="I328" s="80">
        <f t="shared" si="154"/>
        <v>0</v>
      </c>
      <c r="J328" s="80">
        <f t="shared" si="154"/>
        <v>0</v>
      </c>
      <c r="K328" s="81">
        <f t="shared" si="126"/>
        <v>0</v>
      </c>
    </row>
    <row r="329" spans="1:11">
      <c r="A329" s="73"/>
      <c r="B329" s="83">
        <v>3481</v>
      </c>
      <c r="C329" s="84" t="s">
        <v>273</v>
      </c>
      <c r="D329" s="85"/>
      <c r="E329" s="85"/>
      <c r="F329" s="86">
        <f>+D329+E329</f>
        <v>0</v>
      </c>
      <c r="G329" s="85"/>
      <c r="H329" s="85"/>
      <c r="I329" s="86">
        <f>+G329+H329+J329</f>
        <v>0</v>
      </c>
      <c r="J329" s="85"/>
      <c r="K329" s="81">
        <f t="shared" si="126"/>
        <v>0</v>
      </c>
    </row>
    <row r="330" spans="1:11">
      <c r="A330" s="73"/>
      <c r="B330" s="78">
        <v>3490</v>
      </c>
      <c r="C330" s="82" t="s">
        <v>274</v>
      </c>
      <c r="D330" s="80">
        <f t="shared" ref="D330:J330" si="155">D331</f>
        <v>0</v>
      </c>
      <c r="E330" s="80">
        <f t="shared" si="155"/>
        <v>0</v>
      </c>
      <c r="F330" s="80">
        <f t="shared" si="155"/>
        <v>0</v>
      </c>
      <c r="G330" s="80">
        <f t="shared" si="155"/>
        <v>0</v>
      </c>
      <c r="H330" s="80">
        <f t="shared" si="155"/>
        <v>0</v>
      </c>
      <c r="I330" s="80">
        <f t="shared" si="155"/>
        <v>0</v>
      </c>
      <c r="J330" s="80">
        <f t="shared" si="155"/>
        <v>0</v>
      </c>
      <c r="K330" s="81">
        <f t="shared" si="126"/>
        <v>0</v>
      </c>
    </row>
    <row r="331" spans="1:11">
      <c r="A331" s="73"/>
      <c r="B331" s="83">
        <v>3491</v>
      </c>
      <c r="C331" s="84" t="s">
        <v>274</v>
      </c>
      <c r="D331" s="85"/>
      <c r="E331" s="85"/>
      <c r="F331" s="86">
        <f>+D331+E331</f>
        <v>0</v>
      </c>
      <c r="G331" s="85"/>
      <c r="H331" s="85"/>
      <c r="I331" s="86">
        <f>+G331+H331+J331</f>
        <v>0</v>
      </c>
      <c r="J331" s="85"/>
      <c r="K331" s="81">
        <f t="shared" si="126"/>
        <v>0</v>
      </c>
    </row>
    <row r="332" spans="1:11">
      <c r="A332" s="73"/>
      <c r="B332" s="78">
        <v>3500</v>
      </c>
      <c r="C332" s="90" t="s">
        <v>275</v>
      </c>
      <c r="D332" s="80">
        <f>D333+D336+D338+D341+D343+D345+D347+D349+D351</f>
        <v>107335</v>
      </c>
      <c r="E332" s="80">
        <f t="shared" ref="E332:J332" si="156">E333+E336+E338+E341+E343+E345+E347+E349+E351</f>
        <v>49300</v>
      </c>
      <c r="F332" s="80">
        <f t="shared" si="156"/>
        <v>156635</v>
      </c>
      <c r="G332" s="80">
        <f t="shared" si="156"/>
        <v>0</v>
      </c>
      <c r="H332" s="80">
        <f t="shared" si="156"/>
        <v>0</v>
      </c>
      <c r="I332" s="80">
        <f t="shared" si="156"/>
        <v>102041.67</v>
      </c>
      <c r="J332" s="80">
        <f t="shared" si="156"/>
        <v>100041.67</v>
      </c>
      <c r="K332" s="81">
        <f t="shared" si="126"/>
        <v>54593.33</v>
      </c>
    </row>
    <row r="333" spans="1:11">
      <c r="A333" s="73"/>
      <c r="B333" s="78">
        <v>3510</v>
      </c>
      <c r="C333" s="82" t="s">
        <v>276</v>
      </c>
      <c r="D333" s="80">
        <f>SUM(D334:D335)</f>
        <v>0</v>
      </c>
      <c r="E333" s="80">
        <f t="shared" ref="E333:J333" si="157">SUM(E334:E335)</f>
        <v>0</v>
      </c>
      <c r="F333" s="80">
        <f t="shared" si="157"/>
        <v>0</v>
      </c>
      <c r="G333" s="80">
        <f t="shared" si="157"/>
        <v>0</v>
      </c>
      <c r="H333" s="80">
        <f t="shared" si="157"/>
        <v>0</v>
      </c>
      <c r="I333" s="80">
        <f t="shared" si="157"/>
        <v>0</v>
      </c>
      <c r="J333" s="80">
        <f t="shared" si="157"/>
        <v>0</v>
      </c>
      <c r="K333" s="81">
        <f t="shared" si="126"/>
        <v>0</v>
      </c>
    </row>
    <row r="334" spans="1:11">
      <c r="A334" s="73"/>
      <c r="B334" s="83">
        <v>3511</v>
      </c>
      <c r="C334" s="84" t="s">
        <v>277</v>
      </c>
      <c r="D334" s="85"/>
      <c r="E334" s="85"/>
      <c r="F334" s="86">
        <f>+D334+E334</f>
        <v>0</v>
      </c>
      <c r="G334" s="85"/>
      <c r="H334" s="85"/>
      <c r="I334" s="86">
        <f>+G334+H334+J334</f>
        <v>0</v>
      </c>
      <c r="J334" s="85"/>
      <c r="K334" s="81">
        <f t="shared" si="126"/>
        <v>0</v>
      </c>
    </row>
    <row r="335" spans="1:11">
      <c r="A335" s="73"/>
      <c r="B335" s="83">
        <v>3512</v>
      </c>
      <c r="C335" s="84" t="s">
        <v>278</v>
      </c>
      <c r="D335" s="85"/>
      <c r="E335" s="85"/>
      <c r="F335" s="86">
        <f>+D335+E335</f>
        <v>0</v>
      </c>
      <c r="G335" s="85"/>
      <c r="H335" s="85"/>
      <c r="I335" s="86">
        <f>+G335+H335+J335</f>
        <v>0</v>
      </c>
      <c r="J335" s="85"/>
      <c r="K335" s="81">
        <f t="shared" si="126"/>
        <v>0</v>
      </c>
    </row>
    <row r="336" spans="1:11" ht="24">
      <c r="A336" s="73"/>
      <c r="B336" s="78">
        <v>3520</v>
      </c>
      <c r="C336" s="82" t="s">
        <v>279</v>
      </c>
      <c r="D336" s="80">
        <f t="shared" ref="D336:J336" si="158">D337</f>
        <v>35750</v>
      </c>
      <c r="E336" s="80">
        <f t="shared" si="158"/>
        <v>-11000</v>
      </c>
      <c r="F336" s="80">
        <f t="shared" si="158"/>
        <v>24750</v>
      </c>
      <c r="G336" s="80">
        <f t="shared" si="158"/>
        <v>0</v>
      </c>
      <c r="H336" s="80">
        <f t="shared" si="158"/>
        <v>0</v>
      </c>
      <c r="I336" s="80">
        <f t="shared" si="158"/>
        <v>0</v>
      </c>
      <c r="J336" s="80">
        <f t="shared" si="158"/>
        <v>0</v>
      </c>
      <c r="K336" s="81">
        <f t="shared" si="126"/>
        <v>24750</v>
      </c>
    </row>
    <row r="337" spans="1:11">
      <c r="A337" s="73"/>
      <c r="B337" s="83">
        <v>3521</v>
      </c>
      <c r="C337" s="84" t="s">
        <v>280</v>
      </c>
      <c r="D337" s="85">
        <v>35750</v>
      </c>
      <c r="E337" s="85">
        <v>-11000</v>
      </c>
      <c r="F337" s="86">
        <f>+D337+E337</f>
        <v>24750</v>
      </c>
      <c r="G337" s="85"/>
      <c r="H337" s="85"/>
      <c r="I337" s="86">
        <f>+G337+H337+J337</f>
        <v>0</v>
      </c>
      <c r="J337" s="85"/>
      <c r="K337" s="81">
        <f t="shared" ref="K337:K404" si="159">F337-I337</f>
        <v>24750</v>
      </c>
    </row>
    <row r="338" spans="1:11" ht="24">
      <c r="A338" s="73"/>
      <c r="B338" s="78">
        <v>3530</v>
      </c>
      <c r="C338" s="82" t="s">
        <v>281</v>
      </c>
      <c r="D338" s="80">
        <f>SUM(D339:D340)</f>
        <v>25750</v>
      </c>
      <c r="E338" s="80">
        <f t="shared" ref="E338:J338" si="160">SUM(E339:E340)</f>
        <v>41300</v>
      </c>
      <c r="F338" s="80">
        <f t="shared" si="160"/>
        <v>67050</v>
      </c>
      <c r="G338" s="80">
        <f t="shared" si="160"/>
        <v>0</v>
      </c>
      <c r="H338" s="80">
        <f t="shared" si="160"/>
        <v>0</v>
      </c>
      <c r="I338" s="80">
        <f t="shared" si="160"/>
        <v>58800</v>
      </c>
      <c r="J338" s="80">
        <f t="shared" si="160"/>
        <v>56800</v>
      </c>
      <c r="K338" s="81">
        <f t="shared" si="159"/>
        <v>8250</v>
      </c>
    </row>
    <row r="339" spans="1:11" ht="24">
      <c r="A339" s="73"/>
      <c r="B339" s="83">
        <v>3531</v>
      </c>
      <c r="C339" s="97" t="s">
        <v>282</v>
      </c>
      <c r="D339" s="85">
        <v>25750</v>
      </c>
      <c r="E339" s="85">
        <v>41300</v>
      </c>
      <c r="F339" s="86">
        <f>+D339+E339</f>
        <v>67050</v>
      </c>
      <c r="G339" s="85"/>
      <c r="H339" s="85"/>
      <c r="I339" s="86">
        <v>58800</v>
      </c>
      <c r="J339" s="85">
        <v>56800</v>
      </c>
      <c r="K339" s="81">
        <f t="shared" si="159"/>
        <v>8250</v>
      </c>
    </row>
    <row r="340" spans="1:11" ht="24">
      <c r="A340" s="73"/>
      <c r="B340" s="83">
        <v>3532</v>
      </c>
      <c r="C340" s="84" t="s">
        <v>283</v>
      </c>
      <c r="D340" s="85"/>
      <c r="E340" s="85"/>
      <c r="F340" s="86">
        <f>+D340+E340</f>
        <v>0</v>
      </c>
      <c r="G340" s="85"/>
      <c r="H340" s="85"/>
      <c r="I340" s="86">
        <f>+G340+H340+J340</f>
        <v>0</v>
      </c>
      <c r="J340" s="85"/>
      <c r="K340" s="81">
        <f t="shared" si="159"/>
        <v>0</v>
      </c>
    </row>
    <row r="341" spans="1:11" ht="24">
      <c r="A341" s="73"/>
      <c r="B341" s="78">
        <v>3540</v>
      </c>
      <c r="C341" s="82" t="s">
        <v>284</v>
      </c>
      <c r="D341" s="80">
        <f t="shared" ref="D341:J341" si="161">D342</f>
        <v>0</v>
      </c>
      <c r="E341" s="80">
        <f t="shared" si="161"/>
        <v>0</v>
      </c>
      <c r="F341" s="80">
        <f t="shared" si="161"/>
        <v>0</v>
      </c>
      <c r="G341" s="80">
        <f t="shared" si="161"/>
        <v>0</v>
      </c>
      <c r="H341" s="80">
        <f t="shared" si="161"/>
        <v>0</v>
      </c>
      <c r="I341" s="80">
        <f t="shared" si="161"/>
        <v>0</v>
      </c>
      <c r="J341" s="80">
        <f t="shared" si="161"/>
        <v>0</v>
      </c>
      <c r="K341" s="81">
        <f t="shared" si="159"/>
        <v>0</v>
      </c>
    </row>
    <row r="342" spans="1:11">
      <c r="A342" s="73"/>
      <c r="B342" s="83">
        <v>3541</v>
      </c>
      <c r="C342" s="84" t="s">
        <v>285</v>
      </c>
      <c r="D342" s="85"/>
      <c r="E342" s="85"/>
      <c r="F342" s="86">
        <f>+D342+E342</f>
        <v>0</v>
      </c>
      <c r="G342" s="85"/>
      <c r="H342" s="85"/>
      <c r="I342" s="86">
        <f>+G342+H342+J342</f>
        <v>0</v>
      </c>
      <c r="J342" s="85"/>
      <c r="K342" s="81">
        <f t="shared" si="159"/>
        <v>0</v>
      </c>
    </row>
    <row r="343" spans="1:11">
      <c r="A343" s="73"/>
      <c r="B343" s="78">
        <v>3550</v>
      </c>
      <c r="C343" s="82" t="s">
        <v>286</v>
      </c>
      <c r="D343" s="80">
        <f>+D344</f>
        <v>45835</v>
      </c>
      <c r="E343" s="80">
        <f>+E344</f>
        <v>19000</v>
      </c>
      <c r="F343" s="80">
        <f>F344</f>
        <v>64835</v>
      </c>
      <c r="G343" s="80">
        <f>G344</f>
        <v>0</v>
      </c>
      <c r="H343" s="80">
        <f>H344</f>
        <v>0</v>
      </c>
      <c r="I343" s="80">
        <f>I344</f>
        <v>36906.67</v>
      </c>
      <c r="J343" s="80">
        <f>J344</f>
        <v>36906.67</v>
      </c>
      <c r="K343" s="81">
        <f t="shared" si="159"/>
        <v>27928.33</v>
      </c>
    </row>
    <row r="344" spans="1:11">
      <c r="A344" s="73"/>
      <c r="B344" s="83">
        <v>3551</v>
      </c>
      <c r="C344" s="84" t="s">
        <v>287</v>
      </c>
      <c r="D344" s="85">
        <v>45835</v>
      </c>
      <c r="E344" s="85">
        <v>19000</v>
      </c>
      <c r="F344" s="86">
        <f>+D344+E344</f>
        <v>64835</v>
      </c>
      <c r="G344" s="85"/>
      <c r="H344" s="85"/>
      <c r="I344" s="86">
        <f>+G344+H344+J344</f>
        <v>36906.67</v>
      </c>
      <c r="J344" s="85">
        <v>36906.67</v>
      </c>
      <c r="K344" s="81">
        <f t="shared" si="159"/>
        <v>27928.33</v>
      </c>
    </row>
    <row r="345" spans="1:11">
      <c r="A345" s="73"/>
      <c r="B345" s="78">
        <v>3560</v>
      </c>
      <c r="C345" s="82" t="s">
        <v>288</v>
      </c>
      <c r="D345" s="80">
        <f t="shared" ref="D345:J345" si="162">D346</f>
        <v>0</v>
      </c>
      <c r="E345" s="80">
        <f t="shared" si="162"/>
        <v>0</v>
      </c>
      <c r="F345" s="80">
        <f t="shared" si="162"/>
        <v>0</v>
      </c>
      <c r="G345" s="80">
        <f t="shared" si="162"/>
        <v>0</v>
      </c>
      <c r="H345" s="80">
        <f t="shared" si="162"/>
        <v>0</v>
      </c>
      <c r="I345" s="80">
        <f t="shared" si="162"/>
        <v>0</v>
      </c>
      <c r="J345" s="80">
        <f t="shared" si="162"/>
        <v>0</v>
      </c>
      <c r="K345" s="81">
        <f t="shared" si="159"/>
        <v>0</v>
      </c>
    </row>
    <row r="346" spans="1:11">
      <c r="A346" s="73"/>
      <c r="B346" s="83">
        <v>3561</v>
      </c>
      <c r="C346" s="84" t="s">
        <v>289</v>
      </c>
      <c r="D346" s="85"/>
      <c r="E346" s="85"/>
      <c r="F346" s="86">
        <f>+D346+E346</f>
        <v>0</v>
      </c>
      <c r="G346" s="85"/>
      <c r="H346" s="85"/>
      <c r="I346" s="86">
        <f>+G346+H346+J346</f>
        <v>0</v>
      </c>
      <c r="J346" s="85"/>
      <c r="K346" s="81">
        <f t="shared" si="159"/>
        <v>0</v>
      </c>
    </row>
    <row r="347" spans="1:11" ht="24">
      <c r="A347" s="73"/>
      <c r="B347" s="78">
        <v>3570</v>
      </c>
      <c r="C347" s="82" t="s">
        <v>290</v>
      </c>
      <c r="D347" s="80">
        <f t="shared" ref="D347:J347" si="163">D348</f>
        <v>0</v>
      </c>
      <c r="E347" s="80">
        <f t="shared" si="163"/>
        <v>0</v>
      </c>
      <c r="F347" s="80">
        <f t="shared" si="163"/>
        <v>0</v>
      </c>
      <c r="G347" s="80">
        <f t="shared" si="163"/>
        <v>0</v>
      </c>
      <c r="H347" s="80">
        <f t="shared" si="163"/>
        <v>0</v>
      </c>
      <c r="I347" s="80">
        <f t="shared" si="163"/>
        <v>6335</v>
      </c>
      <c r="J347" s="80">
        <f t="shared" si="163"/>
        <v>6335</v>
      </c>
      <c r="K347" s="81">
        <f t="shared" si="159"/>
        <v>-6335</v>
      </c>
    </row>
    <row r="348" spans="1:11" ht="24">
      <c r="A348" s="73"/>
      <c r="B348" s="83">
        <v>3571</v>
      </c>
      <c r="C348" s="84" t="s">
        <v>291</v>
      </c>
      <c r="D348" s="85"/>
      <c r="E348" s="85"/>
      <c r="F348" s="86">
        <f>+D348+E348</f>
        <v>0</v>
      </c>
      <c r="G348" s="85"/>
      <c r="H348" s="85"/>
      <c r="I348" s="86">
        <f>+G348+H348+J348</f>
        <v>6335</v>
      </c>
      <c r="J348" s="85">
        <v>6335</v>
      </c>
      <c r="K348" s="81">
        <f t="shared" si="159"/>
        <v>-6335</v>
      </c>
    </row>
    <row r="349" spans="1:11">
      <c r="A349" s="73"/>
      <c r="B349" s="78">
        <v>3580</v>
      </c>
      <c r="C349" s="82" t="s">
        <v>292</v>
      </c>
      <c r="D349" s="80">
        <f t="shared" ref="D349:J349" si="164">D350</f>
        <v>0</v>
      </c>
      <c r="E349" s="80">
        <f t="shared" si="164"/>
        <v>0</v>
      </c>
      <c r="F349" s="80">
        <f t="shared" si="164"/>
        <v>0</v>
      </c>
      <c r="G349" s="80">
        <f t="shared" si="164"/>
        <v>0</v>
      </c>
      <c r="H349" s="80">
        <f t="shared" si="164"/>
        <v>0</v>
      </c>
      <c r="I349" s="80">
        <f t="shared" si="164"/>
        <v>0</v>
      </c>
      <c r="J349" s="80">
        <f t="shared" si="164"/>
        <v>0</v>
      </c>
      <c r="K349" s="81">
        <f t="shared" si="159"/>
        <v>0</v>
      </c>
    </row>
    <row r="350" spans="1:11">
      <c r="A350" s="73"/>
      <c r="B350" s="83">
        <v>3581</v>
      </c>
      <c r="C350" s="84" t="s">
        <v>293</v>
      </c>
      <c r="D350" s="85"/>
      <c r="E350" s="85"/>
      <c r="F350" s="86">
        <f>+D350+E350</f>
        <v>0</v>
      </c>
      <c r="G350" s="85"/>
      <c r="H350" s="85"/>
      <c r="I350" s="86">
        <f>+G350+H350+J350</f>
        <v>0</v>
      </c>
      <c r="J350" s="85"/>
      <c r="K350" s="81">
        <f t="shared" si="159"/>
        <v>0</v>
      </c>
    </row>
    <row r="351" spans="1:11">
      <c r="A351" s="73"/>
      <c r="B351" s="78">
        <v>3590</v>
      </c>
      <c r="C351" s="82" t="s">
        <v>294</v>
      </c>
      <c r="D351" s="80">
        <f t="shared" ref="D351:J351" si="165">D352</f>
        <v>0</v>
      </c>
      <c r="E351" s="80">
        <f t="shared" si="165"/>
        <v>0</v>
      </c>
      <c r="F351" s="80">
        <f t="shared" si="165"/>
        <v>0</v>
      </c>
      <c r="G351" s="80">
        <f t="shared" si="165"/>
        <v>0</v>
      </c>
      <c r="H351" s="80">
        <f t="shared" si="165"/>
        <v>0</v>
      </c>
      <c r="I351" s="80">
        <f t="shared" si="165"/>
        <v>0</v>
      </c>
      <c r="J351" s="80">
        <f t="shared" si="165"/>
        <v>0</v>
      </c>
      <c r="K351" s="81">
        <f t="shared" si="159"/>
        <v>0</v>
      </c>
    </row>
    <row r="352" spans="1:11">
      <c r="A352" s="73"/>
      <c r="B352" s="83">
        <v>3591</v>
      </c>
      <c r="C352" s="84" t="s">
        <v>295</v>
      </c>
      <c r="D352" s="85"/>
      <c r="E352" s="85"/>
      <c r="F352" s="86">
        <f>+D352+E352</f>
        <v>0</v>
      </c>
      <c r="G352" s="85"/>
      <c r="H352" s="85"/>
      <c r="I352" s="86">
        <f>+G352+H352+J352</f>
        <v>0</v>
      </c>
      <c r="J352" s="85"/>
      <c r="K352" s="81">
        <f t="shared" si="159"/>
        <v>0</v>
      </c>
    </row>
    <row r="353" spans="1:11">
      <c r="A353" s="73"/>
      <c r="B353" s="78">
        <v>3600</v>
      </c>
      <c r="C353" s="94" t="s">
        <v>296</v>
      </c>
      <c r="D353" s="80">
        <f t="shared" ref="D353:J353" si="166">D354+D357+D359+D361+D363+D365+D367</f>
        <v>0</v>
      </c>
      <c r="E353" s="80">
        <f t="shared" si="166"/>
        <v>0</v>
      </c>
      <c r="F353" s="80">
        <f t="shared" si="166"/>
        <v>0</v>
      </c>
      <c r="G353" s="80">
        <f t="shared" si="166"/>
        <v>0</v>
      </c>
      <c r="H353" s="80">
        <f t="shared" si="166"/>
        <v>0</v>
      </c>
      <c r="I353" s="80">
        <f t="shared" si="166"/>
        <v>0</v>
      </c>
      <c r="J353" s="80">
        <f t="shared" si="166"/>
        <v>0</v>
      </c>
      <c r="K353" s="81">
        <f t="shared" si="159"/>
        <v>0</v>
      </c>
    </row>
    <row r="354" spans="1:11" ht="24">
      <c r="A354" s="73"/>
      <c r="B354" s="78">
        <v>3610</v>
      </c>
      <c r="C354" s="82" t="s">
        <v>297</v>
      </c>
      <c r="D354" s="80">
        <f>SUM(D355:D356)</f>
        <v>0</v>
      </c>
      <c r="E354" s="80">
        <f t="shared" ref="E354:J354" si="167">SUM(E355:E356)</f>
        <v>0</v>
      </c>
      <c r="F354" s="80">
        <f t="shared" si="167"/>
        <v>0</v>
      </c>
      <c r="G354" s="80">
        <f t="shared" si="167"/>
        <v>0</v>
      </c>
      <c r="H354" s="80">
        <f t="shared" si="167"/>
        <v>0</v>
      </c>
      <c r="I354" s="80">
        <f t="shared" si="167"/>
        <v>0</v>
      </c>
      <c r="J354" s="80">
        <f t="shared" si="167"/>
        <v>0</v>
      </c>
      <c r="K354" s="81">
        <f t="shared" si="159"/>
        <v>0</v>
      </c>
    </row>
    <row r="355" spans="1:11">
      <c r="A355" s="73"/>
      <c r="B355" s="83">
        <v>3611</v>
      </c>
      <c r="C355" s="84" t="s">
        <v>298</v>
      </c>
      <c r="D355" s="85"/>
      <c r="E355" s="85"/>
      <c r="F355" s="86">
        <f>+D355+E355</f>
        <v>0</v>
      </c>
      <c r="G355" s="85"/>
      <c r="H355" s="85"/>
      <c r="I355" s="86">
        <f>+G355+H355+J355</f>
        <v>0</v>
      </c>
      <c r="J355" s="85"/>
      <c r="K355" s="81">
        <f t="shared" si="159"/>
        <v>0</v>
      </c>
    </row>
    <row r="356" spans="1:11">
      <c r="A356" s="73"/>
      <c r="B356" s="83">
        <v>3612</v>
      </c>
      <c r="C356" s="84" t="s">
        <v>299</v>
      </c>
      <c r="D356" s="85"/>
      <c r="E356" s="85"/>
      <c r="F356" s="86">
        <f>+D356+E356</f>
        <v>0</v>
      </c>
      <c r="G356" s="85"/>
      <c r="H356" s="85"/>
      <c r="I356" s="86">
        <f>+G356+H356+J356</f>
        <v>0</v>
      </c>
      <c r="J356" s="85"/>
      <c r="K356" s="81">
        <f t="shared" si="159"/>
        <v>0</v>
      </c>
    </row>
    <row r="357" spans="1:11" ht="24">
      <c r="A357" s="73"/>
      <c r="B357" s="78">
        <v>3620</v>
      </c>
      <c r="C357" s="82" t="s">
        <v>300</v>
      </c>
      <c r="D357" s="80">
        <f t="shared" ref="D357:J357" si="168">D358</f>
        <v>0</v>
      </c>
      <c r="E357" s="80">
        <f t="shared" si="168"/>
        <v>0</v>
      </c>
      <c r="F357" s="80">
        <f t="shared" si="168"/>
        <v>0</v>
      </c>
      <c r="G357" s="80">
        <f t="shared" si="168"/>
        <v>0</v>
      </c>
      <c r="H357" s="80">
        <f t="shared" si="168"/>
        <v>0</v>
      </c>
      <c r="I357" s="80">
        <f t="shared" si="168"/>
        <v>0</v>
      </c>
      <c r="J357" s="80">
        <f t="shared" si="168"/>
        <v>0</v>
      </c>
      <c r="K357" s="81">
        <f t="shared" si="159"/>
        <v>0</v>
      </c>
    </row>
    <row r="358" spans="1:11">
      <c r="A358" s="73"/>
      <c r="B358" s="83">
        <v>3621</v>
      </c>
      <c r="C358" s="84" t="s">
        <v>301</v>
      </c>
      <c r="D358" s="85"/>
      <c r="E358" s="85"/>
      <c r="F358" s="86">
        <f>+D358+E358</f>
        <v>0</v>
      </c>
      <c r="G358" s="85"/>
      <c r="H358" s="85"/>
      <c r="I358" s="86">
        <f>+G358+H358+J358</f>
        <v>0</v>
      </c>
      <c r="J358" s="85"/>
      <c r="K358" s="81">
        <f t="shared" si="159"/>
        <v>0</v>
      </c>
    </row>
    <row r="359" spans="1:11" ht="24">
      <c r="A359" s="73"/>
      <c r="B359" s="78">
        <v>3630</v>
      </c>
      <c r="C359" s="82" t="s">
        <v>302</v>
      </c>
      <c r="D359" s="80">
        <f t="shared" ref="D359:J359" si="169">D360</f>
        <v>0</v>
      </c>
      <c r="E359" s="80">
        <f t="shared" si="169"/>
        <v>0</v>
      </c>
      <c r="F359" s="80">
        <f t="shared" si="169"/>
        <v>0</v>
      </c>
      <c r="G359" s="80">
        <f t="shared" si="169"/>
        <v>0</v>
      </c>
      <c r="H359" s="80">
        <f t="shared" si="169"/>
        <v>0</v>
      </c>
      <c r="I359" s="80">
        <f t="shared" si="169"/>
        <v>0</v>
      </c>
      <c r="J359" s="80">
        <f t="shared" si="169"/>
        <v>0</v>
      </c>
      <c r="K359" s="81">
        <f t="shared" si="159"/>
        <v>0</v>
      </c>
    </row>
    <row r="360" spans="1:11" ht="24">
      <c r="A360" s="73"/>
      <c r="B360" s="83">
        <v>3631</v>
      </c>
      <c r="C360" s="84" t="s">
        <v>302</v>
      </c>
      <c r="D360" s="85"/>
      <c r="E360" s="85"/>
      <c r="F360" s="86">
        <f>+D360+E360</f>
        <v>0</v>
      </c>
      <c r="G360" s="85"/>
      <c r="H360" s="85"/>
      <c r="I360" s="86">
        <f>+G360+H360+J360</f>
        <v>0</v>
      </c>
      <c r="J360" s="85"/>
      <c r="K360" s="81">
        <f t="shared" si="159"/>
        <v>0</v>
      </c>
    </row>
    <row r="361" spans="1:11">
      <c r="A361" s="73"/>
      <c r="B361" s="78">
        <v>3640</v>
      </c>
      <c r="C361" s="82" t="s">
        <v>303</v>
      </c>
      <c r="D361" s="80">
        <f t="shared" ref="D361:J361" si="170">D362</f>
        <v>0</v>
      </c>
      <c r="E361" s="80">
        <f t="shared" si="170"/>
        <v>0</v>
      </c>
      <c r="F361" s="80">
        <f t="shared" si="170"/>
        <v>0</v>
      </c>
      <c r="G361" s="80">
        <f t="shared" si="170"/>
        <v>0</v>
      </c>
      <c r="H361" s="80">
        <f t="shared" si="170"/>
        <v>0</v>
      </c>
      <c r="I361" s="80">
        <f t="shared" si="170"/>
        <v>0</v>
      </c>
      <c r="J361" s="80">
        <f t="shared" si="170"/>
        <v>0</v>
      </c>
      <c r="K361" s="81">
        <f t="shared" si="159"/>
        <v>0</v>
      </c>
    </row>
    <row r="362" spans="1:11">
      <c r="A362" s="73"/>
      <c r="B362" s="83">
        <v>3641</v>
      </c>
      <c r="C362" s="84" t="s">
        <v>304</v>
      </c>
      <c r="D362" s="85"/>
      <c r="E362" s="85"/>
      <c r="F362" s="86">
        <f>+D362+E362</f>
        <v>0</v>
      </c>
      <c r="G362" s="85"/>
      <c r="H362" s="85"/>
      <c r="I362" s="86">
        <f>+G362+H362+J362</f>
        <v>0</v>
      </c>
      <c r="J362" s="85"/>
      <c r="K362" s="81">
        <f t="shared" si="159"/>
        <v>0</v>
      </c>
    </row>
    <row r="363" spans="1:11">
      <c r="A363" s="73"/>
      <c r="B363" s="78">
        <v>3650</v>
      </c>
      <c r="C363" s="82" t="s">
        <v>305</v>
      </c>
      <c r="D363" s="80">
        <f t="shared" ref="D363:J363" si="171">D364</f>
        <v>0</v>
      </c>
      <c r="E363" s="80">
        <f t="shared" si="171"/>
        <v>0</v>
      </c>
      <c r="F363" s="80">
        <f t="shared" si="171"/>
        <v>0</v>
      </c>
      <c r="G363" s="80">
        <f t="shared" si="171"/>
        <v>0</v>
      </c>
      <c r="H363" s="80">
        <f t="shared" si="171"/>
        <v>0</v>
      </c>
      <c r="I363" s="80">
        <f t="shared" si="171"/>
        <v>0</v>
      </c>
      <c r="J363" s="80">
        <f t="shared" si="171"/>
        <v>0</v>
      </c>
      <c r="K363" s="81">
        <f t="shared" si="159"/>
        <v>0</v>
      </c>
    </row>
    <row r="364" spans="1:11">
      <c r="A364" s="73"/>
      <c r="B364" s="83">
        <v>3651</v>
      </c>
      <c r="C364" s="84" t="s">
        <v>306</v>
      </c>
      <c r="D364" s="85"/>
      <c r="E364" s="85"/>
      <c r="F364" s="86">
        <f>+D364+E364</f>
        <v>0</v>
      </c>
      <c r="G364" s="85"/>
      <c r="H364" s="85"/>
      <c r="I364" s="86">
        <f>+G364+H364+J364</f>
        <v>0</v>
      </c>
      <c r="J364" s="85"/>
      <c r="K364" s="81">
        <f t="shared" si="159"/>
        <v>0</v>
      </c>
    </row>
    <row r="365" spans="1:11" ht="24">
      <c r="A365" s="73"/>
      <c r="B365" s="78">
        <v>3660</v>
      </c>
      <c r="C365" s="82" t="s">
        <v>307</v>
      </c>
      <c r="D365" s="80">
        <f t="shared" ref="D365:J365" si="172">D366</f>
        <v>0</v>
      </c>
      <c r="E365" s="80">
        <f t="shared" si="172"/>
        <v>0</v>
      </c>
      <c r="F365" s="80">
        <f t="shared" si="172"/>
        <v>0</v>
      </c>
      <c r="G365" s="80">
        <f t="shared" si="172"/>
        <v>0</v>
      </c>
      <c r="H365" s="80">
        <f t="shared" si="172"/>
        <v>0</v>
      </c>
      <c r="I365" s="80">
        <f t="shared" si="172"/>
        <v>0</v>
      </c>
      <c r="J365" s="80">
        <f t="shared" si="172"/>
        <v>0</v>
      </c>
      <c r="K365" s="81">
        <f t="shared" si="159"/>
        <v>0</v>
      </c>
    </row>
    <row r="366" spans="1:11">
      <c r="A366" s="73"/>
      <c r="B366" s="83">
        <v>3661</v>
      </c>
      <c r="C366" s="84" t="s">
        <v>308</v>
      </c>
      <c r="D366" s="85"/>
      <c r="E366" s="85"/>
      <c r="F366" s="86">
        <f>+D366+E366</f>
        <v>0</v>
      </c>
      <c r="G366" s="85"/>
      <c r="H366" s="85"/>
      <c r="I366" s="86">
        <f>+G366+H366+J366</f>
        <v>0</v>
      </c>
      <c r="J366" s="85"/>
      <c r="K366" s="81">
        <f t="shared" si="159"/>
        <v>0</v>
      </c>
    </row>
    <row r="367" spans="1:11">
      <c r="A367" s="73"/>
      <c r="B367" s="78">
        <v>3690</v>
      </c>
      <c r="C367" s="82" t="s">
        <v>309</v>
      </c>
      <c r="D367" s="80">
        <f t="shared" ref="D367:J367" si="173">D368</f>
        <v>0</v>
      </c>
      <c r="E367" s="80">
        <f t="shared" si="173"/>
        <v>0</v>
      </c>
      <c r="F367" s="80">
        <f t="shared" si="173"/>
        <v>0</v>
      </c>
      <c r="G367" s="80">
        <f t="shared" si="173"/>
        <v>0</v>
      </c>
      <c r="H367" s="80">
        <f t="shared" si="173"/>
        <v>0</v>
      </c>
      <c r="I367" s="80">
        <f t="shared" si="173"/>
        <v>0</v>
      </c>
      <c r="J367" s="80">
        <f t="shared" si="173"/>
        <v>0</v>
      </c>
      <c r="K367" s="81">
        <f t="shared" si="159"/>
        <v>0</v>
      </c>
    </row>
    <row r="368" spans="1:11">
      <c r="A368" s="73"/>
      <c r="B368" s="83">
        <v>3691</v>
      </c>
      <c r="C368" s="84" t="s">
        <v>309</v>
      </c>
      <c r="D368" s="85"/>
      <c r="E368" s="85"/>
      <c r="F368" s="86">
        <f>+D368+E368</f>
        <v>0</v>
      </c>
      <c r="G368" s="85"/>
      <c r="H368" s="85"/>
      <c r="I368" s="86">
        <f>+G368+H368+J368</f>
        <v>0</v>
      </c>
      <c r="J368" s="85"/>
      <c r="K368" s="81">
        <f t="shared" si="159"/>
        <v>0</v>
      </c>
    </row>
    <row r="369" spans="1:11">
      <c r="A369" s="73"/>
      <c r="B369" s="78">
        <v>3700</v>
      </c>
      <c r="C369" s="90" t="s">
        <v>310</v>
      </c>
      <c r="D369" s="80">
        <f t="shared" ref="D369:J369" si="174">D370+D372+D374+D376+D378+D382+D386+D388+D390</f>
        <v>0</v>
      </c>
      <c r="E369" s="80">
        <f t="shared" si="174"/>
        <v>0</v>
      </c>
      <c r="F369" s="80">
        <f t="shared" si="174"/>
        <v>0</v>
      </c>
      <c r="G369" s="80">
        <f t="shared" si="174"/>
        <v>0</v>
      </c>
      <c r="H369" s="80">
        <f t="shared" si="174"/>
        <v>0</v>
      </c>
      <c r="I369" s="80">
        <f t="shared" si="174"/>
        <v>0</v>
      </c>
      <c r="J369" s="80">
        <f t="shared" si="174"/>
        <v>0</v>
      </c>
      <c r="K369" s="81">
        <f t="shared" si="159"/>
        <v>0</v>
      </c>
    </row>
    <row r="370" spans="1:11">
      <c r="A370" s="73"/>
      <c r="B370" s="78">
        <v>3710</v>
      </c>
      <c r="C370" s="82" t="s">
        <v>311</v>
      </c>
      <c r="D370" s="80">
        <f t="shared" ref="D370:J370" si="175">D371</f>
        <v>0</v>
      </c>
      <c r="E370" s="80">
        <f t="shared" si="175"/>
        <v>0</v>
      </c>
      <c r="F370" s="80">
        <f t="shared" si="175"/>
        <v>0</v>
      </c>
      <c r="G370" s="80">
        <f t="shared" si="175"/>
        <v>0</v>
      </c>
      <c r="H370" s="80">
        <f t="shared" si="175"/>
        <v>0</v>
      </c>
      <c r="I370" s="80">
        <f t="shared" si="175"/>
        <v>0</v>
      </c>
      <c r="J370" s="80">
        <f t="shared" si="175"/>
        <v>0</v>
      </c>
      <c r="K370" s="81">
        <f t="shared" si="159"/>
        <v>0</v>
      </c>
    </row>
    <row r="371" spans="1:11">
      <c r="A371" s="73"/>
      <c r="B371" s="83">
        <v>3711</v>
      </c>
      <c r="C371" s="84" t="s">
        <v>312</v>
      </c>
      <c r="D371" s="85"/>
      <c r="E371" s="85"/>
      <c r="F371" s="86">
        <f>+D371+E371</f>
        <v>0</v>
      </c>
      <c r="G371" s="85"/>
      <c r="H371" s="85"/>
      <c r="I371" s="86">
        <f>+G371+H371+J371</f>
        <v>0</v>
      </c>
      <c r="J371" s="85"/>
      <c r="K371" s="81">
        <f t="shared" si="159"/>
        <v>0</v>
      </c>
    </row>
    <row r="372" spans="1:11">
      <c r="A372" s="73"/>
      <c r="B372" s="78">
        <v>3720</v>
      </c>
      <c r="C372" s="82" t="s">
        <v>313</v>
      </c>
      <c r="D372" s="80">
        <f t="shared" ref="D372:J372" si="176">D373</f>
        <v>0</v>
      </c>
      <c r="E372" s="80">
        <f t="shared" si="176"/>
        <v>0</v>
      </c>
      <c r="F372" s="80">
        <f t="shared" si="176"/>
        <v>0</v>
      </c>
      <c r="G372" s="80">
        <f t="shared" si="176"/>
        <v>0</v>
      </c>
      <c r="H372" s="80">
        <f t="shared" si="176"/>
        <v>0</v>
      </c>
      <c r="I372" s="80">
        <f t="shared" si="176"/>
        <v>0</v>
      </c>
      <c r="J372" s="80">
        <f t="shared" si="176"/>
        <v>0</v>
      </c>
      <c r="K372" s="81">
        <f t="shared" si="159"/>
        <v>0</v>
      </c>
    </row>
    <row r="373" spans="1:11">
      <c r="A373" s="73"/>
      <c r="B373" s="83">
        <v>3721</v>
      </c>
      <c r="C373" s="84" t="s">
        <v>314</v>
      </c>
      <c r="D373" s="85"/>
      <c r="E373" s="85"/>
      <c r="F373" s="86">
        <f>+D373+E373</f>
        <v>0</v>
      </c>
      <c r="G373" s="85"/>
      <c r="H373" s="85"/>
      <c r="I373" s="86">
        <f>+G373+H373+J373</f>
        <v>0</v>
      </c>
      <c r="J373" s="85"/>
      <c r="K373" s="81">
        <f t="shared" si="159"/>
        <v>0</v>
      </c>
    </row>
    <row r="374" spans="1:11">
      <c r="A374" s="73"/>
      <c r="B374" s="78">
        <v>3730</v>
      </c>
      <c r="C374" s="82" t="s">
        <v>315</v>
      </c>
      <c r="D374" s="80">
        <f t="shared" ref="D374:J374" si="177">D375</f>
        <v>0</v>
      </c>
      <c r="E374" s="80">
        <f t="shared" si="177"/>
        <v>0</v>
      </c>
      <c r="F374" s="80">
        <f t="shared" si="177"/>
        <v>0</v>
      </c>
      <c r="G374" s="80">
        <f t="shared" si="177"/>
        <v>0</v>
      </c>
      <c r="H374" s="80">
        <f t="shared" si="177"/>
        <v>0</v>
      </c>
      <c r="I374" s="80">
        <f t="shared" si="177"/>
        <v>0</v>
      </c>
      <c r="J374" s="80">
        <f t="shared" si="177"/>
        <v>0</v>
      </c>
      <c r="K374" s="81">
        <f t="shared" si="159"/>
        <v>0</v>
      </c>
    </row>
    <row r="375" spans="1:11">
      <c r="A375" s="73"/>
      <c r="B375" s="83">
        <v>3731</v>
      </c>
      <c r="C375" s="84" t="s">
        <v>315</v>
      </c>
      <c r="D375" s="85"/>
      <c r="E375" s="85"/>
      <c r="F375" s="86">
        <f>+D375+E375</f>
        <v>0</v>
      </c>
      <c r="G375" s="85"/>
      <c r="H375" s="85"/>
      <c r="I375" s="86">
        <f>+G375+H375+J375</f>
        <v>0</v>
      </c>
      <c r="J375" s="85"/>
      <c r="K375" s="81">
        <f t="shared" si="159"/>
        <v>0</v>
      </c>
    </row>
    <row r="376" spans="1:11">
      <c r="A376" s="73"/>
      <c r="B376" s="78">
        <v>3740</v>
      </c>
      <c r="C376" s="82" t="s">
        <v>316</v>
      </c>
      <c r="D376" s="80">
        <f t="shared" ref="D376:J376" si="178">D377</f>
        <v>0</v>
      </c>
      <c r="E376" s="80">
        <f t="shared" si="178"/>
        <v>0</v>
      </c>
      <c r="F376" s="80">
        <f t="shared" si="178"/>
        <v>0</v>
      </c>
      <c r="G376" s="80">
        <f t="shared" si="178"/>
        <v>0</v>
      </c>
      <c r="H376" s="80">
        <f t="shared" si="178"/>
        <v>0</v>
      </c>
      <c r="I376" s="80">
        <f t="shared" si="178"/>
        <v>0</v>
      </c>
      <c r="J376" s="80">
        <f t="shared" si="178"/>
        <v>0</v>
      </c>
      <c r="K376" s="81">
        <f t="shared" si="159"/>
        <v>0</v>
      </c>
    </row>
    <row r="377" spans="1:11">
      <c r="A377" s="73"/>
      <c r="B377" s="83">
        <v>3741</v>
      </c>
      <c r="C377" s="84" t="s">
        <v>316</v>
      </c>
      <c r="D377" s="85"/>
      <c r="E377" s="85"/>
      <c r="F377" s="86">
        <f>+D377+E377</f>
        <v>0</v>
      </c>
      <c r="G377" s="85"/>
      <c r="H377" s="85"/>
      <c r="I377" s="86">
        <f>+G377+H377+J377</f>
        <v>0</v>
      </c>
      <c r="J377" s="85"/>
      <c r="K377" s="81">
        <f t="shared" si="159"/>
        <v>0</v>
      </c>
    </row>
    <row r="378" spans="1:11">
      <c r="A378" s="73"/>
      <c r="B378" s="78">
        <v>3750</v>
      </c>
      <c r="C378" s="82" t="s">
        <v>317</v>
      </c>
      <c r="D378" s="80">
        <f>SUM(D379:D381)</f>
        <v>0</v>
      </c>
      <c r="E378" s="80">
        <f t="shared" ref="E378:J378" si="179">SUM(E379:E381)</f>
        <v>0</v>
      </c>
      <c r="F378" s="80">
        <f t="shared" si="179"/>
        <v>0</v>
      </c>
      <c r="G378" s="80">
        <f t="shared" si="179"/>
        <v>0</v>
      </c>
      <c r="H378" s="80">
        <f t="shared" si="179"/>
        <v>0</v>
      </c>
      <c r="I378" s="80">
        <f t="shared" si="179"/>
        <v>0</v>
      </c>
      <c r="J378" s="80">
        <f t="shared" si="179"/>
        <v>0</v>
      </c>
      <c r="K378" s="81">
        <f t="shared" si="159"/>
        <v>0</v>
      </c>
    </row>
    <row r="379" spans="1:11">
      <c r="A379" s="73"/>
      <c r="B379" s="83">
        <v>3751</v>
      </c>
      <c r="C379" s="84" t="s">
        <v>318</v>
      </c>
      <c r="D379" s="85"/>
      <c r="E379" s="85"/>
      <c r="F379" s="86">
        <f>+D379+E379</f>
        <v>0</v>
      </c>
      <c r="G379" s="85"/>
      <c r="H379" s="85"/>
      <c r="I379" s="86">
        <f>+G379+H379+J379</f>
        <v>0</v>
      </c>
      <c r="J379" s="85"/>
      <c r="K379" s="81">
        <f t="shared" si="159"/>
        <v>0</v>
      </c>
    </row>
    <row r="380" spans="1:11">
      <c r="A380" s="73"/>
      <c r="B380" s="83">
        <v>3752</v>
      </c>
      <c r="C380" s="84" t="s">
        <v>319</v>
      </c>
      <c r="D380" s="85"/>
      <c r="E380" s="85"/>
      <c r="F380" s="86">
        <f t="shared" ref="F380:F381" si="180">+D380+E380</f>
        <v>0</v>
      </c>
      <c r="G380" s="85"/>
      <c r="H380" s="85"/>
      <c r="I380" s="86">
        <f t="shared" ref="I380:I381" si="181">+G380+H380+J380</f>
        <v>0</v>
      </c>
      <c r="J380" s="85"/>
      <c r="K380" s="81">
        <f t="shared" si="159"/>
        <v>0</v>
      </c>
    </row>
    <row r="381" spans="1:11">
      <c r="A381" s="73"/>
      <c r="B381" s="83">
        <v>3753</v>
      </c>
      <c r="C381" s="84" t="s">
        <v>320</v>
      </c>
      <c r="D381" s="85"/>
      <c r="E381" s="85"/>
      <c r="F381" s="86">
        <f t="shared" si="180"/>
        <v>0</v>
      </c>
      <c r="G381" s="85"/>
      <c r="H381" s="85"/>
      <c r="I381" s="86">
        <f t="shared" si="181"/>
        <v>0</v>
      </c>
      <c r="J381" s="85"/>
      <c r="K381" s="81">
        <f t="shared" si="159"/>
        <v>0</v>
      </c>
    </row>
    <row r="382" spans="1:11">
      <c r="A382" s="73"/>
      <c r="B382" s="78">
        <v>3760</v>
      </c>
      <c r="C382" s="82" t="s">
        <v>321</v>
      </c>
      <c r="D382" s="80">
        <f>SUM(D383:D385)</f>
        <v>0</v>
      </c>
      <c r="E382" s="80">
        <f t="shared" ref="E382:J382" si="182">SUM(E383:E385)</f>
        <v>0</v>
      </c>
      <c r="F382" s="80">
        <f t="shared" si="182"/>
        <v>0</v>
      </c>
      <c r="G382" s="80">
        <f t="shared" si="182"/>
        <v>0</v>
      </c>
      <c r="H382" s="80">
        <f t="shared" si="182"/>
        <v>0</v>
      </c>
      <c r="I382" s="80">
        <f t="shared" si="182"/>
        <v>0</v>
      </c>
      <c r="J382" s="80">
        <f t="shared" si="182"/>
        <v>0</v>
      </c>
      <c r="K382" s="81">
        <f t="shared" si="159"/>
        <v>0</v>
      </c>
    </row>
    <row r="383" spans="1:11">
      <c r="A383" s="73"/>
      <c r="B383" s="83">
        <v>3761</v>
      </c>
      <c r="C383" s="84" t="s">
        <v>322</v>
      </c>
      <c r="D383" s="85"/>
      <c r="E383" s="85"/>
      <c r="F383" s="86">
        <f>+D383+E383</f>
        <v>0</v>
      </c>
      <c r="G383" s="85"/>
      <c r="H383" s="85"/>
      <c r="I383" s="86">
        <f>+G383+H383+J383</f>
        <v>0</v>
      </c>
      <c r="J383" s="85"/>
      <c r="K383" s="81">
        <f t="shared" si="159"/>
        <v>0</v>
      </c>
    </row>
    <row r="384" spans="1:11">
      <c r="A384" s="73"/>
      <c r="B384" s="83">
        <v>3762</v>
      </c>
      <c r="C384" s="84" t="s">
        <v>323</v>
      </c>
      <c r="D384" s="85"/>
      <c r="E384" s="85"/>
      <c r="F384" s="86">
        <f t="shared" ref="F384:F385" si="183">+D384+E384</f>
        <v>0</v>
      </c>
      <c r="G384" s="85"/>
      <c r="H384" s="85"/>
      <c r="I384" s="86">
        <f t="shared" ref="I384:I385" si="184">+G384+H384+J384</f>
        <v>0</v>
      </c>
      <c r="J384" s="85"/>
      <c r="K384" s="81">
        <f t="shared" si="159"/>
        <v>0</v>
      </c>
    </row>
    <row r="385" spans="1:11">
      <c r="A385" s="73"/>
      <c r="B385" s="83">
        <v>3763</v>
      </c>
      <c r="C385" s="84" t="s">
        <v>324</v>
      </c>
      <c r="D385" s="85"/>
      <c r="E385" s="85"/>
      <c r="F385" s="86">
        <f t="shared" si="183"/>
        <v>0</v>
      </c>
      <c r="G385" s="85"/>
      <c r="H385" s="85"/>
      <c r="I385" s="86">
        <f t="shared" si="184"/>
        <v>0</v>
      </c>
      <c r="J385" s="85"/>
      <c r="K385" s="81">
        <f t="shared" si="159"/>
        <v>0</v>
      </c>
    </row>
    <row r="386" spans="1:11">
      <c r="A386" s="73"/>
      <c r="B386" s="78">
        <v>3770</v>
      </c>
      <c r="C386" s="82" t="s">
        <v>325</v>
      </c>
      <c r="D386" s="80">
        <f t="shared" ref="D386:J386" si="185">D387</f>
        <v>0</v>
      </c>
      <c r="E386" s="80">
        <f t="shared" si="185"/>
        <v>0</v>
      </c>
      <c r="F386" s="80">
        <f t="shared" si="185"/>
        <v>0</v>
      </c>
      <c r="G386" s="80">
        <f t="shared" si="185"/>
        <v>0</v>
      </c>
      <c r="H386" s="80">
        <f t="shared" si="185"/>
        <v>0</v>
      </c>
      <c r="I386" s="80">
        <f t="shared" si="185"/>
        <v>0</v>
      </c>
      <c r="J386" s="80">
        <f t="shared" si="185"/>
        <v>0</v>
      </c>
      <c r="K386" s="81">
        <f t="shared" si="159"/>
        <v>0</v>
      </c>
    </row>
    <row r="387" spans="1:11">
      <c r="A387" s="73"/>
      <c r="B387" s="83">
        <v>3771</v>
      </c>
      <c r="C387" s="84" t="s">
        <v>325</v>
      </c>
      <c r="D387" s="85"/>
      <c r="E387" s="85"/>
      <c r="F387" s="86">
        <f>+D387+E387</f>
        <v>0</v>
      </c>
      <c r="G387" s="85"/>
      <c r="H387" s="85"/>
      <c r="I387" s="86">
        <f>+G387+H387+J387</f>
        <v>0</v>
      </c>
      <c r="J387" s="85"/>
      <c r="K387" s="81">
        <f t="shared" si="159"/>
        <v>0</v>
      </c>
    </row>
    <row r="388" spans="1:11">
      <c r="A388" s="73"/>
      <c r="B388" s="78">
        <v>3780</v>
      </c>
      <c r="C388" s="82" t="s">
        <v>326</v>
      </c>
      <c r="D388" s="80">
        <f t="shared" ref="D388:J388" si="186">D389</f>
        <v>0</v>
      </c>
      <c r="E388" s="80">
        <f t="shared" si="186"/>
        <v>0</v>
      </c>
      <c r="F388" s="80">
        <f t="shared" si="186"/>
        <v>0</v>
      </c>
      <c r="G388" s="80">
        <f t="shared" si="186"/>
        <v>0</v>
      </c>
      <c r="H388" s="80">
        <f t="shared" si="186"/>
        <v>0</v>
      </c>
      <c r="I388" s="80">
        <f t="shared" si="186"/>
        <v>0</v>
      </c>
      <c r="J388" s="80">
        <f t="shared" si="186"/>
        <v>0</v>
      </c>
      <c r="K388" s="81">
        <f t="shared" si="159"/>
        <v>0</v>
      </c>
    </row>
    <row r="389" spans="1:11">
      <c r="A389" s="73"/>
      <c r="B389" s="83">
        <v>3781</v>
      </c>
      <c r="C389" s="84" t="s">
        <v>326</v>
      </c>
      <c r="D389" s="85"/>
      <c r="E389" s="85"/>
      <c r="F389" s="86">
        <f>+D389+E389</f>
        <v>0</v>
      </c>
      <c r="G389" s="85"/>
      <c r="H389" s="85"/>
      <c r="I389" s="86">
        <f>+G389+H389+J389</f>
        <v>0</v>
      </c>
      <c r="J389" s="85"/>
      <c r="K389" s="81">
        <f t="shared" si="159"/>
        <v>0</v>
      </c>
    </row>
    <row r="390" spans="1:11">
      <c r="A390" s="73"/>
      <c r="B390" s="78">
        <v>3790</v>
      </c>
      <c r="C390" s="82" t="s">
        <v>327</v>
      </c>
      <c r="D390" s="80">
        <f t="shared" ref="D390:J390" si="187">D391</f>
        <v>0</v>
      </c>
      <c r="E390" s="80">
        <f t="shared" si="187"/>
        <v>0</v>
      </c>
      <c r="F390" s="80">
        <f t="shared" si="187"/>
        <v>0</v>
      </c>
      <c r="G390" s="80">
        <f t="shared" si="187"/>
        <v>0</v>
      </c>
      <c r="H390" s="80">
        <f t="shared" si="187"/>
        <v>0</v>
      </c>
      <c r="I390" s="80">
        <f t="shared" si="187"/>
        <v>0</v>
      </c>
      <c r="J390" s="80">
        <f t="shared" si="187"/>
        <v>0</v>
      </c>
      <c r="K390" s="81">
        <f t="shared" si="159"/>
        <v>0</v>
      </c>
    </row>
    <row r="391" spans="1:11">
      <c r="A391" s="73"/>
      <c r="B391" s="83">
        <v>3791</v>
      </c>
      <c r="C391" s="84" t="s">
        <v>327</v>
      </c>
      <c r="D391" s="85"/>
      <c r="E391" s="85"/>
      <c r="F391" s="86">
        <f>+D391+E391</f>
        <v>0</v>
      </c>
      <c r="G391" s="85"/>
      <c r="H391" s="85"/>
      <c r="I391" s="86">
        <f>+G391+H391+J391</f>
        <v>0</v>
      </c>
      <c r="J391" s="85"/>
      <c r="K391" s="81">
        <f t="shared" si="159"/>
        <v>0</v>
      </c>
    </row>
    <row r="392" spans="1:11">
      <c r="A392" s="73"/>
      <c r="B392" s="78">
        <v>3800</v>
      </c>
      <c r="C392" s="90" t="s">
        <v>328</v>
      </c>
      <c r="D392" s="80">
        <f t="shared" ref="D392:J392" si="188">D393+D395+D398+D400+D402</f>
        <v>50318</v>
      </c>
      <c r="E392" s="80">
        <f t="shared" si="188"/>
        <v>-8300</v>
      </c>
      <c r="F392" s="80">
        <f t="shared" si="188"/>
        <v>42018</v>
      </c>
      <c r="G392" s="80">
        <f t="shared" si="188"/>
        <v>0</v>
      </c>
      <c r="H392" s="80">
        <f t="shared" si="188"/>
        <v>0</v>
      </c>
      <c r="I392" s="80">
        <f t="shared" si="188"/>
        <v>0</v>
      </c>
      <c r="J392" s="80">
        <f t="shared" si="188"/>
        <v>0</v>
      </c>
      <c r="K392" s="81">
        <f t="shared" si="159"/>
        <v>42018</v>
      </c>
    </row>
    <row r="393" spans="1:11">
      <c r="A393" s="73"/>
      <c r="B393" s="78">
        <v>3810</v>
      </c>
      <c r="C393" s="82" t="s">
        <v>329</v>
      </c>
      <c r="D393" s="80">
        <f t="shared" ref="D393:J393" si="189">D394</f>
        <v>0</v>
      </c>
      <c r="E393" s="80">
        <f t="shared" si="189"/>
        <v>0</v>
      </c>
      <c r="F393" s="80">
        <f t="shared" si="189"/>
        <v>0</v>
      </c>
      <c r="G393" s="80">
        <f t="shared" si="189"/>
        <v>0</v>
      </c>
      <c r="H393" s="80">
        <f t="shared" si="189"/>
        <v>0</v>
      </c>
      <c r="I393" s="80">
        <f t="shared" si="189"/>
        <v>0</v>
      </c>
      <c r="J393" s="80">
        <f t="shared" si="189"/>
        <v>0</v>
      </c>
      <c r="K393" s="81">
        <f t="shared" si="159"/>
        <v>0</v>
      </c>
    </row>
    <row r="394" spans="1:11">
      <c r="A394" s="73"/>
      <c r="B394" s="83">
        <v>3811</v>
      </c>
      <c r="C394" s="84" t="s">
        <v>329</v>
      </c>
      <c r="D394" s="85"/>
      <c r="E394" s="85"/>
      <c r="F394" s="86">
        <f>+D394+E394</f>
        <v>0</v>
      </c>
      <c r="G394" s="85"/>
      <c r="H394" s="85"/>
      <c r="I394" s="86">
        <f>+G394+H394+J394</f>
        <v>0</v>
      </c>
      <c r="J394" s="85"/>
      <c r="K394" s="81">
        <f t="shared" si="159"/>
        <v>0</v>
      </c>
    </row>
    <row r="395" spans="1:11">
      <c r="A395" s="73"/>
      <c r="B395" s="78">
        <v>3820</v>
      </c>
      <c r="C395" s="82" t="s">
        <v>330</v>
      </c>
      <c r="D395" s="80">
        <f t="shared" ref="D395:J395" si="190">D396+D397</f>
        <v>47228</v>
      </c>
      <c r="E395" s="80">
        <f t="shared" si="190"/>
        <v>-8300</v>
      </c>
      <c r="F395" s="80">
        <f t="shared" si="190"/>
        <v>38928</v>
      </c>
      <c r="G395" s="80">
        <f t="shared" si="190"/>
        <v>0</v>
      </c>
      <c r="H395" s="80">
        <f t="shared" si="190"/>
        <v>0</v>
      </c>
      <c r="I395" s="80">
        <f t="shared" si="190"/>
        <v>0</v>
      </c>
      <c r="J395" s="80">
        <f t="shared" si="190"/>
        <v>0</v>
      </c>
      <c r="K395" s="81">
        <f t="shared" si="159"/>
        <v>38928</v>
      </c>
    </row>
    <row r="396" spans="1:11">
      <c r="A396" s="73"/>
      <c r="B396" s="83">
        <v>3821</v>
      </c>
      <c r="C396" s="84" t="s">
        <v>331</v>
      </c>
      <c r="D396" s="85">
        <v>17510</v>
      </c>
      <c r="E396" s="85">
        <v>-2000</v>
      </c>
      <c r="F396" s="86">
        <f>+D396+E396</f>
        <v>15510</v>
      </c>
      <c r="G396" s="85"/>
      <c r="H396" s="85"/>
      <c r="I396" s="86">
        <f>+G396+H396+J396</f>
        <v>0</v>
      </c>
      <c r="J396" s="85"/>
      <c r="K396" s="81">
        <f t="shared" si="159"/>
        <v>15510</v>
      </c>
    </row>
    <row r="397" spans="1:11">
      <c r="A397" s="73"/>
      <c r="B397" s="83">
        <v>3822</v>
      </c>
      <c r="C397" s="84" t="s">
        <v>332</v>
      </c>
      <c r="D397" s="85">
        <v>29718</v>
      </c>
      <c r="E397" s="85">
        <v>-6300</v>
      </c>
      <c r="F397" s="86">
        <f>+D397+E397</f>
        <v>23418</v>
      </c>
      <c r="G397" s="85"/>
      <c r="H397" s="85"/>
      <c r="I397" s="86">
        <f>+G397+H397+J397</f>
        <v>0</v>
      </c>
      <c r="J397" s="85"/>
      <c r="K397" s="81">
        <f t="shared" si="159"/>
        <v>23418</v>
      </c>
    </row>
    <row r="398" spans="1:11">
      <c r="A398" s="73"/>
      <c r="B398" s="78">
        <v>3830</v>
      </c>
      <c r="C398" s="82" t="s">
        <v>333</v>
      </c>
      <c r="D398" s="80">
        <f t="shared" ref="D398:J398" si="191">D399</f>
        <v>0</v>
      </c>
      <c r="E398" s="80">
        <f t="shared" si="191"/>
        <v>0</v>
      </c>
      <c r="F398" s="80">
        <f t="shared" si="191"/>
        <v>0</v>
      </c>
      <c r="G398" s="80">
        <f t="shared" si="191"/>
        <v>0</v>
      </c>
      <c r="H398" s="80">
        <f t="shared" si="191"/>
        <v>0</v>
      </c>
      <c r="I398" s="80">
        <f t="shared" si="191"/>
        <v>0</v>
      </c>
      <c r="J398" s="80">
        <f t="shared" si="191"/>
        <v>0</v>
      </c>
      <c r="K398" s="81">
        <f t="shared" si="159"/>
        <v>0</v>
      </c>
    </row>
    <row r="399" spans="1:11">
      <c r="A399" s="73"/>
      <c r="B399" s="83">
        <v>3831</v>
      </c>
      <c r="C399" s="84" t="s">
        <v>333</v>
      </c>
      <c r="D399" s="85"/>
      <c r="E399" s="85"/>
      <c r="F399" s="86">
        <f>+D399+E399</f>
        <v>0</v>
      </c>
      <c r="G399" s="85"/>
      <c r="H399" s="85"/>
      <c r="I399" s="86">
        <f>+G399+H399+J399</f>
        <v>0</v>
      </c>
      <c r="J399" s="85"/>
      <c r="K399" s="81">
        <f t="shared" si="159"/>
        <v>0</v>
      </c>
    </row>
    <row r="400" spans="1:11" s="56" customFormat="1">
      <c r="A400" s="91"/>
      <c r="B400" s="78">
        <v>3840</v>
      </c>
      <c r="C400" s="82" t="s">
        <v>334</v>
      </c>
      <c r="D400" s="80">
        <f t="shared" ref="D400:J400" si="192">D401</f>
        <v>0</v>
      </c>
      <c r="E400" s="80">
        <f t="shared" si="192"/>
        <v>0</v>
      </c>
      <c r="F400" s="80">
        <f t="shared" si="192"/>
        <v>0</v>
      </c>
      <c r="G400" s="80">
        <f t="shared" si="192"/>
        <v>0</v>
      </c>
      <c r="H400" s="80">
        <f t="shared" si="192"/>
        <v>0</v>
      </c>
      <c r="I400" s="80">
        <f t="shared" si="192"/>
        <v>0</v>
      </c>
      <c r="J400" s="80">
        <f t="shared" si="192"/>
        <v>0</v>
      </c>
      <c r="K400" s="81">
        <f t="shared" si="159"/>
        <v>0</v>
      </c>
    </row>
    <row r="401" spans="1:11">
      <c r="A401" s="73"/>
      <c r="B401" s="83">
        <v>3841</v>
      </c>
      <c r="C401" s="84" t="s">
        <v>335</v>
      </c>
      <c r="D401" s="85"/>
      <c r="E401" s="85"/>
      <c r="F401" s="86">
        <f>+D401+E401</f>
        <v>0</v>
      </c>
      <c r="G401" s="85"/>
      <c r="H401" s="85"/>
      <c r="I401" s="86">
        <f>+G401+H401+J401</f>
        <v>0</v>
      </c>
      <c r="J401" s="85"/>
      <c r="K401" s="81">
        <f t="shared" si="159"/>
        <v>0</v>
      </c>
    </row>
    <row r="402" spans="1:11">
      <c r="A402" s="73"/>
      <c r="B402" s="78">
        <v>3850</v>
      </c>
      <c r="C402" s="82" t="s">
        <v>336</v>
      </c>
      <c r="D402" s="80">
        <f t="shared" ref="D402:J402" si="193">D403</f>
        <v>3090</v>
      </c>
      <c r="E402" s="80">
        <f t="shared" si="193"/>
        <v>0</v>
      </c>
      <c r="F402" s="80">
        <f t="shared" si="193"/>
        <v>3090</v>
      </c>
      <c r="G402" s="80">
        <f t="shared" si="193"/>
        <v>0</v>
      </c>
      <c r="H402" s="80">
        <f t="shared" si="193"/>
        <v>0</v>
      </c>
      <c r="I402" s="80">
        <f t="shared" si="193"/>
        <v>0</v>
      </c>
      <c r="J402" s="80">
        <f t="shared" si="193"/>
        <v>0</v>
      </c>
      <c r="K402" s="81">
        <f t="shared" si="159"/>
        <v>3090</v>
      </c>
    </row>
    <row r="403" spans="1:11">
      <c r="A403" s="73"/>
      <c r="B403" s="83">
        <v>3851</v>
      </c>
      <c r="C403" s="84" t="s">
        <v>336</v>
      </c>
      <c r="D403" s="85">
        <v>3090</v>
      </c>
      <c r="E403" s="85"/>
      <c r="F403" s="86">
        <f>+D403+E403</f>
        <v>3090</v>
      </c>
      <c r="G403" s="85"/>
      <c r="H403" s="85"/>
      <c r="I403" s="86">
        <f>+G403+H403+J403</f>
        <v>0</v>
      </c>
      <c r="J403" s="85"/>
      <c r="K403" s="81">
        <f t="shared" si="159"/>
        <v>3090</v>
      </c>
    </row>
    <row r="404" spans="1:11">
      <c r="A404" s="73"/>
      <c r="B404" s="78">
        <v>3900</v>
      </c>
      <c r="C404" s="90" t="s">
        <v>337</v>
      </c>
      <c r="D404" s="80">
        <f t="shared" ref="D404:J404" si="194">D405+D407+D410+D412+D415+D417+D419+D421+D425</f>
        <v>185706</v>
      </c>
      <c r="E404" s="80">
        <f t="shared" si="194"/>
        <v>-44000</v>
      </c>
      <c r="F404" s="80">
        <f t="shared" si="194"/>
        <v>141706</v>
      </c>
      <c r="G404" s="80">
        <f t="shared" si="194"/>
        <v>0</v>
      </c>
      <c r="H404" s="80">
        <f t="shared" si="194"/>
        <v>0</v>
      </c>
      <c r="I404" s="80">
        <f t="shared" si="194"/>
        <v>140499.98000000001</v>
      </c>
      <c r="J404" s="80">
        <f t="shared" si="194"/>
        <v>140499.98000000001</v>
      </c>
      <c r="K404" s="81">
        <f t="shared" si="159"/>
        <v>1206.0199999999895</v>
      </c>
    </row>
    <row r="405" spans="1:11">
      <c r="A405" s="73"/>
      <c r="B405" s="78">
        <v>3910</v>
      </c>
      <c r="C405" s="82" t="s">
        <v>338</v>
      </c>
      <c r="D405" s="80">
        <f t="shared" ref="D405:J405" si="195">D406</f>
        <v>0</v>
      </c>
      <c r="E405" s="80">
        <f t="shared" si="195"/>
        <v>0</v>
      </c>
      <c r="F405" s="80">
        <f t="shared" si="195"/>
        <v>0</v>
      </c>
      <c r="G405" s="80">
        <f t="shared" si="195"/>
        <v>0</v>
      </c>
      <c r="H405" s="80">
        <f t="shared" si="195"/>
        <v>0</v>
      </c>
      <c r="I405" s="80">
        <f t="shared" si="195"/>
        <v>0</v>
      </c>
      <c r="J405" s="80">
        <f t="shared" si="195"/>
        <v>0</v>
      </c>
      <c r="K405" s="81">
        <f t="shared" ref="K405:K469" si="196">F405-I405</f>
        <v>0</v>
      </c>
    </row>
    <row r="406" spans="1:11">
      <c r="A406" s="73"/>
      <c r="B406" s="83">
        <v>3911</v>
      </c>
      <c r="C406" s="84" t="s">
        <v>338</v>
      </c>
      <c r="D406" s="85"/>
      <c r="E406" s="85"/>
      <c r="F406" s="86">
        <f>+D406+E406</f>
        <v>0</v>
      </c>
      <c r="G406" s="85"/>
      <c r="H406" s="85"/>
      <c r="I406" s="86">
        <f>+G406+H406+J406</f>
        <v>0</v>
      </c>
      <c r="J406" s="85"/>
      <c r="K406" s="81">
        <f t="shared" si="196"/>
        <v>0</v>
      </c>
    </row>
    <row r="407" spans="1:11">
      <c r="A407" s="73"/>
      <c r="B407" s="78">
        <v>3920</v>
      </c>
      <c r="C407" s="82" t="s">
        <v>339</v>
      </c>
      <c r="D407" s="80">
        <f>SUM(D408:D409)</f>
        <v>0</v>
      </c>
      <c r="E407" s="80">
        <f t="shared" ref="E407:J407" si="197">SUM(E408:E409)</f>
        <v>0</v>
      </c>
      <c r="F407" s="80">
        <f t="shared" si="197"/>
        <v>0</v>
      </c>
      <c r="G407" s="80">
        <f t="shared" si="197"/>
        <v>0</v>
      </c>
      <c r="H407" s="80">
        <f t="shared" si="197"/>
        <v>0</v>
      </c>
      <c r="I407" s="80">
        <f t="shared" si="197"/>
        <v>0</v>
      </c>
      <c r="J407" s="80">
        <f t="shared" si="197"/>
        <v>0</v>
      </c>
      <c r="K407" s="81">
        <f t="shared" si="196"/>
        <v>0</v>
      </c>
    </row>
    <row r="408" spans="1:11">
      <c r="A408" s="73"/>
      <c r="B408" s="83">
        <v>3921</v>
      </c>
      <c r="C408" s="84" t="s">
        <v>340</v>
      </c>
      <c r="D408" s="85"/>
      <c r="E408" s="85"/>
      <c r="F408" s="86">
        <f>+D408+E408</f>
        <v>0</v>
      </c>
      <c r="G408" s="85"/>
      <c r="H408" s="85"/>
      <c r="I408" s="86">
        <f>+G408+H408+J408</f>
        <v>0</v>
      </c>
      <c r="J408" s="85"/>
      <c r="K408" s="81">
        <f t="shared" si="196"/>
        <v>0</v>
      </c>
    </row>
    <row r="409" spans="1:11">
      <c r="A409" s="73"/>
      <c r="B409" s="83">
        <v>3922</v>
      </c>
      <c r="C409" s="84" t="s">
        <v>341</v>
      </c>
      <c r="D409" s="85"/>
      <c r="E409" s="85"/>
      <c r="F409" s="86">
        <f>+D409+E409</f>
        <v>0</v>
      </c>
      <c r="G409" s="85"/>
      <c r="H409" s="85"/>
      <c r="I409" s="86">
        <f>+G409+H409+J409</f>
        <v>0</v>
      </c>
      <c r="J409" s="85"/>
      <c r="K409" s="81">
        <f t="shared" si="196"/>
        <v>0</v>
      </c>
    </row>
    <row r="410" spans="1:11">
      <c r="A410" s="73"/>
      <c r="B410" s="78">
        <v>3930</v>
      </c>
      <c r="C410" s="82" t="s">
        <v>342</v>
      </c>
      <c r="D410" s="80">
        <f t="shared" ref="D410:J410" si="198">D411</f>
        <v>0</v>
      </c>
      <c r="E410" s="80">
        <f t="shared" si="198"/>
        <v>0</v>
      </c>
      <c r="F410" s="80">
        <f t="shared" si="198"/>
        <v>0</v>
      </c>
      <c r="G410" s="80">
        <f t="shared" si="198"/>
        <v>0</v>
      </c>
      <c r="H410" s="80">
        <f t="shared" si="198"/>
        <v>0</v>
      </c>
      <c r="I410" s="80">
        <f t="shared" si="198"/>
        <v>0</v>
      </c>
      <c r="J410" s="80">
        <f t="shared" si="198"/>
        <v>0</v>
      </c>
      <c r="K410" s="81">
        <f t="shared" si="196"/>
        <v>0</v>
      </c>
    </row>
    <row r="411" spans="1:11">
      <c r="A411" s="73"/>
      <c r="B411" s="83">
        <v>3931</v>
      </c>
      <c r="C411" s="84" t="s">
        <v>342</v>
      </c>
      <c r="D411" s="85"/>
      <c r="E411" s="85"/>
      <c r="F411" s="86">
        <f>+D411+E411</f>
        <v>0</v>
      </c>
      <c r="G411" s="85"/>
      <c r="H411" s="85"/>
      <c r="I411" s="86">
        <f>+G411+H411+J411</f>
        <v>0</v>
      </c>
      <c r="J411" s="85"/>
      <c r="K411" s="81">
        <f t="shared" si="196"/>
        <v>0</v>
      </c>
    </row>
    <row r="412" spans="1:11">
      <c r="A412" s="73"/>
      <c r="B412" s="78">
        <v>3940</v>
      </c>
      <c r="C412" s="82" t="s">
        <v>343</v>
      </c>
      <c r="D412" s="80">
        <f>SUM(D413:D414)</f>
        <v>0</v>
      </c>
      <c r="E412" s="80">
        <f t="shared" ref="E412:J412" si="199">SUM(E413:E414)</f>
        <v>0</v>
      </c>
      <c r="F412" s="80">
        <f t="shared" si="199"/>
        <v>0</v>
      </c>
      <c r="G412" s="80">
        <f t="shared" si="199"/>
        <v>0</v>
      </c>
      <c r="H412" s="80">
        <f t="shared" si="199"/>
        <v>0</v>
      </c>
      <c r="I412" s="80">
        <f t="shared" si="199"/>
        <v>0</v>
      </c>
      <c r="J412" s="80">
        <f t="shared" si="199"/>
        <v>0</v>
      </c>
      <c r="K412" s="81">
        <f t="shared" si="196"/>
        <v>0</v>
      </c>
    </row>
    <row r="413" spans="1:11">
      <c r="A413" s="73"/>
      <c r="B413" s="83">
        <v>3941</v>
      </c>
      <c r="C413" s="84" t="s">
        <v>344</v>
      </c>
      <c r="D413" s="85"/>
      <c r="E413" s="85"/>
      <c r="F413" s="86">
        <f>+D413+E413</f>
        <v>0</v>
      </c>
      <c r="G413" s="85"/>
      <c r="H413" s="85"/>
      <c r="I413" s="86">
        <f>+G413+H413+J413</f>
        <v>0</v>
      </c>
      <c r="J413" s="85"/>
      <c r="K413" s="81">
        <f t="shared" si="196"/>
        <v>0</v>
      </c>
    </row>
    <row r="414" spans="1:11" ht="24">
      <c r="A414" s="73"/>
      <c r="B414" s="83">
        <v>3942</v>
      </c>
      <c r="C414" s="84" t="s">
        <v>345</v>
      </c>
      <c r="D414" s="85"/>
      <c r="E414" s="85"/>
      <c r="F414" s="86">
        <f>+D414+E414</f>
        <v>0</v>
      </c>
      <c r="G414" s="85"/>
      <c r="H414" s="85"/>
      <c r="I414" s="86">
        <f>+G414+H414+J414</f>
        <v>0</v>
      </c>
      <c r="J414" s="85"/>
      <c r="K414" s="81">
        <f t="shared" si="196"/>
        <v>0</v>
      </c>
    </row>
    <row r="415" spans="1:11">
      <c r="A415" s="73"/>
      <c r="B415" s="78">
        <v>3950</v>
      </c>
      <c r="C415" s="82" t="s">
        <v>346</v>
      </c>
      <c r="D415" s="80">
        <f t="shared" ref="D415:J415" si="200">D416</f>
        <v>0</v>
      </c>
      <c r="E415" s="80">
        <f t="shared" si="200"/>
        <v>0</v>
      </c>
      <c r="F415" s="80">
        <f t="shared" si="200"/>
        <v>0</v>
      </c>
      <c r="G415" s="80">
        <f t="shared" si="200"/>
        <v>0</v>
      </c>
      <c r="H415" s="80">
        <f t="shared" si="200"/>
        <v>0</v>
      </c>
      <c r="I415" s="80">
        <f t="shared" si="200"/>
        <v>0</v>
      </c>
      <c r="J415" s="80">
        <f t="shared" si="200"/>
        <v>0</v>
      </c>
      <c r="K415" s="81">
        <f t="shared" si="196"/>
        <v>0</v>
      </c>
    </row>
    <row r="416" spans="1:11">
      <c r="A416" s="73"/>
      <c r="B416" s="83">
        <v>3951</v>
      </c>
      <c r="C416" s="84" t="s">
        <v>346</v>
      </c>
      <c r="D416" s="85"/>
      <c r="E416" s="85"/>
      <c r="F416" s="86">
        <f>+D416+E416</f>
        <v>0</v>
      </c>
      <c r="G416" s="85"/>
      <c r="H416" s="85"/>
      <c r="I416" s="86">
        <f>+G416+H416+J416</f>
        <v>0</v>
      </c>
      <c r="J416" s="85"/>
      <c r="K416" s="81">
        <f t="shared" si="196"/>
        <v>0</v>
      </c>
    </row>
    <row r="417" spans="1:11">
      <c r="A417" s="73"/>
      <c r="B417" s="78">
        <v>3960</v>
      </c>
      <c r="C417" s="82" t="s">
        <v>347</v>
      </c>
      <c r="D417" s="80">
        <f t="shared" ref="D417:J417" si="201">D418</f>
        <v>0</v>
      </c>
      <c r="E417" s="80">
        <f t="shared" si="201"/>
        <v>0</v>
      </c>
      <c r="F417" s="80">
        <f t="shared" si="201"/>
        <v>0</v>
      </c>
      <c r="G417" s="80">
        <f t="shared" si="201"/>
        <v>0</v>
      </c>
      <c r="H417" s="80">
        <f t="shared" si="201"/>
        <v>0</v>
      </c>
      <c r="I417" s="80">
        <f t="shared" si="201"/>
        <v>0</v>
      </c>
      <c r="J417" s="80">
        <f t="shared" si="201"/>
        <v>0</v>
      </c>
      <c r="K417" s="81">
        <f t="shared" si="196"/>
        <v>0</v>
      </c>
    </row>
    <row r="418" spans="1:11">
      <c r="A418" s="73"/>
      <c r="B418" s="83">
        <v>3961</v>
      </c>
      <c r="C418" s="84" t="s">
        <v>347</v>
      </c>
      <c r="D418" s="85"/>
      <c r="E418" s="85"/>
      <c r="F418" s="86">
        <f>+D418+E418</f>
        <v>0</v>
      </c>
      <c r="G418" s="85"/>
      <c r="H418" s="85"/>
      <c r="I418" s="86">
        <f>+G418+H418+J418</f>
        <v>0</v>
      </c>
      <c r="J418" s="85"/>
      <c r="K418" s="81">
        <f t="shared" si="196"/>
        <v>0</v>
      </c>
    </row>
    <row r="419" spans="1:11">
      <c r="A419" s="73"/>
      <c r="B419" s="78">
        <v>3970</v>
      </c>
      <c r="C419" s="82" t="s">
        <v>348</v>
      </c>
      <c r="D419" s="80">
        <f t="shared" ref="D419:J419" si="202">D420</f>
        <v>0</v>
      </c>
      <c r="E419" s="80">
        <f t="shared" si="202"/>
        <v>0</v>
      </c>
      <c r="F419" s="80">
        <f t="shared" si="202"/>
        <v>0</v>
      </c>
      <c r="G419" s="80">
        <f t="shared" si="202"/>
        <v>0</v>
      </c>
      <c r="H419" s="80">
        <f t="shared" si="202"/>
        <v>0</v>
      </c>
      <c r="I419" s="80">
        <f t="shared" si="202"/>
        <v>0</v>
      </c>
      <c r="J419" s="80">
        <f t="shared" si="202"/>
        <v>0</v>
      </c>
      <c r="K419" s="81">
        <f t="shared" si="196"/>
        <v>0</v>
      </c>
    </row>
    <row r="420" spans="1:11">
      <c r="A420" s="73"/>
      <c r="B420" s="83">
        <v>3971</v>
      </c>
      <c r="C420" s="84" t="s">
        <v>348</v>
      </c>
      <c r="D420" s="85"/>
      <c r="E420" s="85"/>
      <c r="F420" s="86">
        <f>+D420+E420</f>
        <v>0</v>
      </c>
      <c r="G420" s="85"/>
      <c r="H420" s="85"/>
      <c r="I420" s="86">
        <f>+G420+H420+J420</f>
        <v>0</v>
      </c>
      <c r="J420" s="85"/>
      <c r="K420" s="81">
        <f t="shared" si="196"/>
        <v>0</v>
      </c>
    </row>
    <row r="421" spans="1:11">
      <c r="A421" s="73"/>
      <c r="B421" s="78">
        <v>3980</v>
      </c>
      <c r="C421" s="82" t="s">
        <v>349</v>
      </c>
      <c r="D421" s="80">
        <f>SUM(D422:D424)</f>
        <v>185706</v>
      </c>
      <c r="E421" s="80">
        <f t="shared" ref="E421:J421" si="203">SUM(E422:E424)</f>
        <v>-44000</v>
      </c>
      <c r="F421" s="80">
        <f t="shared" si="203"/>
        <v>141706</v>
      </c>
      <c r="G421" s="80">
        <f t="shared" si="203"/>
        <v>0</v>
      </c>
      <c r="H421" s="80">
        <f t="shared" si="203"/>
        <v>0</v>
      </c>
      <c r="I421" s="80">
        <f t="shared" si="203"/>
        <v>140499.98000000001</v>
      </c>
      <c r="J421" s="80">
        <f t="shared" si="203"/>
        <v>140499.98000000001</v>
      </c>
      <c r="K421" s="81">
        <f t="shared" si="196"/>
        <v>1206.0199999999895</v>
      </c>
    </row>
    <row r="422" spans="1:11">
      <c r="A422" s="73"/>
      <c r="B422" s="95">
        <v>3981</v>
      </c>
      <c r="C422" s="84" t="s">
        <v>350</v>
      </c>
      <c r="D422" s="85"/>
      <c r="E422" s="85"/>
      <c r="F422" s="86">
        <f>+D422+E422</f>
        <v>0</v>
      </c>
      <c r="G422" s="85"/>
      <c r="H422" s="85"/>
      <c r="I422" s="86">
        <f>+G422+H422+J422</f>
        <v>0</v>
      </c>
      <c r="J422" s="85"/>
      <c r="K422" s="81">
        <f t="shared" si="196"/>
        <v>0</v>
      </c>
    </row>
    <row r="423" spans="1:11">
      <c r="A423" s="73"/>
      <c r="B423" s="95">
        <v>3982</v>
      </c>
      <c r="C423" s="84" t="s">
        <v>351</v>
      </c>
      <c r="D423" s="85">
        <v>185706</v>
      </c>
      <c r="E423" s="85">
        <v>-44000</v>
      </c>
      <c r="F423" s="86">
        <f>+D423+E423</f>
        <v>141706</v>
      </c>
      <c r="G423" s="85"/>
      <c r="H423" s="85"/>
      <c r="I423" s="86">
        <f>+G423+H423+J423</f>
        <v>140499.98000000001</v>
      </c>
      <c r="J423" s="85">
        <v>140499.98000000001</v>
      </c>
      <c r="K423" s="81">
        <f t="shared" si="196"/>
        <v>1206.0199999999895</v>
      </c>
    </row>
    <row r="424" spans="1:11">
      <c r="A424" s="73"/>
      <c r="B424" s="95">
        <v>3983</v>
      </c>
      <c r="C424" s="84" t="s">
        <v>352</v>
      </c>
      <c r="D424" s="85"/>
      <c r="E424" s="85"/>
      <c r="F424" s="86">
        <f>+D424+E424</f>
        <v>0</v>
      </c>
      <c r="G424" s="85"/>
      <c r="H424" s="85"/>
      <c r="I424" s="86">
        <f>+G424+H424+J424</f>
        <v>0</v>
      </c>
      <c r="J424" s="85"/>
      <c r="K424" s="81">
        <f t="shared" si="196"/>
        <v>0</v>
      </c>
    </row>
    <row r="425" spans="1:11">
      <c r="A425" s="73"/>
      <c r="B425" s="78">
        <v>3990</v>
      </c>
      <c r="C425" s="82" t="s">
        <v>337</v>
      </c>
      <c r="D425" s="80">
        <f>SUM(D426:D433)</f>
        <v>0</v>
      </c>
      <c r="E425" s="80">
        <f>SUM(E426:E433)</f>
        <v>0</v>
      </c>
      <c r="F425" s="80">
        <f t="shared" ref="F425:I425" si="204">SUM(F426:F432)</f>
        <v>0</v>
      </c>
      <c r="G425" s="80">
        <f>SUM(G426:G433)</f>
        <v>0</v>
      </c>
      <c r="H425" s="80">
        <f>SUM(H426:H433)</f>
        <v>0</v>
      </c>
      <c r="I425" s="80">
        <f t="shared" si="204"/>
        <v>0</v>
      </c>
      <c r="J425" s="80">
        <f>SUM(J426:J433)</f>
        <v>0</v>
      </c>
      <c r="K425" s="81">
        <f t="shared" si="196"/>
        <v>0</v>
      </c>
    </row>
    <row r="426" spans="1:11">
      <c r="A426" s="73"/>
      <c r="B426" s="83">
        <v>3991</v>
      </c>
      <c r="C426" s="84" t="s">
        <v>353</v>
      </c>
      <c r="D426" s="85"/>
      <c r="E426" s="85"/>
      <c r="F426" s="86">
        <f t="shared" ref="F426:F432" si="205">+D426+E426</f>
        <v>0</v>
      </c>
      <c r="G426" s="85"/>
      <c r="H426" s="85"/>
      <c r="I426" s="86">
        <f t="shared" ref="I426:I433" si="206">+G426+H426+J426</f>
        <v>0</v>
      </c>
      <c r="J426" s="85"/>
      <c r="K426" s="81">
        <f t="shared" si="196"/>
        <v>0</v>
      </c>
    </row>
    <row r="427" spans="1:11">
      <c r="A427" s="73"/>
      <c r="B427" s="83">
        <v>3992</v>
      </c>
      <c r="C427" s="84" t="s">
        <v>354</v>
      </c>
      <c r="D427" s="85"/>
      <c r="E427" s="85"/>
      <c r="F427" s="86">
        <f t="shared" si="205"/>
        <v>0</v>
      </c>
      <c r="G427" s="85"/>
      <c r="H427" s="85"/>
      <c r="I427" s="86">
        <f t="shared" si="206"/>
        <v>0</v>
      </c>
      <c r="J427" s="85"/>
      <c r="K427" s="81">
        <f t="shared" si="196"/>
        <v>0</v>
      </c>
    </row>
    <row r="428" spans="1:11">
      <c r="A428" s="73"/>
      <c r="B428" s="83">
        <v>3993</v>
      </c>
      <c r="C428" s="84" t="s">
        <v>355</v>
      </c>
      <c r="D428" s="85"/>
      <c r="E428" s="85"/>
      <c r="F428" s="86">
        <f t="shared" si="205"/>
        <v>0</v>
      </c>
      <c r="G428" s="85"/>
      <c r="H428" s="85"/>
      <c r="I428" s="86">
        <f t="shared" si="206"/>
        <v>0</v>
      </c>
      <c r="J428" s="85"/>
      <c r="K428" s="81">
        <f t="shared" si="196"/>
        <v>0</v>
      </c>
    </row>
    <row r="429" spans="1:11">
      <c r="A429" s="73"/>
      <c r="B429" s="83">
        <v>3994</v>
      </c>
      <c r="C429" s="84" t="s">
        <v>356</v>
      </c>
      <c r="D429" s="85"/>
      <c r="E429" s="85"/>
      <c r="F429" s="86">
        <f t="shared" si="205"/>
        <v>0</v>
      </c>
      <c r="G429" s="85"/>
      <c r="H429" s="85"/>
      <c r="I429" s="86">
        <f t="shared" si="206"/>
        <v>0</v>
      </c>
      <c r="J429" s="85"/>
      <c r="K429" s="81">
        <f t="shared" si="196"/>
        <v>0</v>
      </c>
    </row>
    <row r="430" spans="1:11">
      <c r="A430" s="73"/>
      <c r="B430" s="83">
        <v>3995</v>
      </c>
      <c r="C430" s="84" t="s">
        <v>357</v>
      </c>
      <c r="D430" s="85"/>
      <c r="E430" s="85"/>
      <c r="F430" s="86">
        <f t="shared" si="205"/>
        <v>0</v>
      </c>
      <c r="G430" s="85"/>
      <c r="H430" s="85"/>
      <c r="I430" s="86">
        <f t="shared" si="206"/>
        <v>0</v>
      </c>
      <c r="J430" s="85"/>
      <c r="K430" s="81">
        <f t="shared" si="196"/>
        <v>0</v>
      </c>
    </row>
    <row r="431" spans="1:11">
      <c r="A431" s="73"/>
      <c r="B431" s="83">
        <v>3996</v>
      </c>
      <c r="C431" s="84" t="s">
        <v>358</v>
      </c>
      <c r="D431" s="85"/>
      <c r="E431" s="85"/>
      <c r="F431" s="86">
        <f t="shared" si="205"/>
        <v>0</v>
      </c>
      <c r="G431" s="85"/>
      <c r="H431" s="85"/>
      <c r="I431" s="86">
        <f t="shared" si="206"/>
        <v>0</v>
      </c>
      <c r="J431" s="85"/>
      <c r="K431" s="81">
        <f t="shared" si="196"/>
        <v>0</v>
      </c>
    </row>
    <row r="432" spans="1:11">
      <c r="A432" s="73"/>
      <c r="B432" s="83">
        <v>3997</v>
      </c>
      <c r="C432" s="84" t="s">
        <v>359</v>
      </c>
      <c r="D432" s="85"/>
      <c r="E432" s="85"/>
      <c r="F432" s="86">
        <f t="shared" si="205"/>
        <v>0</v>
      </c>
      <c r="G432" s="85"/>
      <c r="H432" s="85"/>
      <c r="I432" s="86">
        <f t="shared" si="206"/>
        <v>0</v>
      </c>
      <c r="J432" s="85"/>
      <c r="K432" s="81">
        <f t="shared" si="196"/>
        <v>0</v>
      </c>
    </row>
    <row r="433" spans="1:13">
      <c r="A433" s="73"/>
      <c r="B433" s="83">
        <v>3998</v>
      </c>
      <c r="C433" s="84" t="s">
        <v>360</v>
      </c>
      <c r="D433" s="85"/>
      <c r="E433" s="85"/>
      <c r="F433" s="86"/>
      <c r="G433" s="85"/>
      <c r="H433" s="85"/>
      <c r="I433" s="86">
        <f t="shared" si="206"/>
        <v>0</v>
      </c>
      <c r="J433" s="85"/>
      <c r="K433" s="81">
        <f t="shared" si="196"/>
        <v>0</v>
      </c>
    </row>
    <row r="434" spans="1:13">
      <c r="A434" s="73"/>
      <c r="B434" s="78" t="s">
        <v>113</v>
      </c>
      <c r="C434" s="92"/>
      <c r="D434" s="80">
        <f>D404+D392+D369+D353+D332+D313+D292+D273+D250</f>
        <v>412636.8</v>
      </c>
      <c r="E434" s="80">
        <f t="shared" ref="E434:J434" si="207">E404+E392+E369+E353+E332+E313+E292+E273+E250</f>
        <v>27300</v>
      </c>
      <c r="F434" s="80">
        <f t="shared" si="207"/>
        <v>439936.8</v>
      </c>
      <c r="G434" s="80">
        <f t="shared" si="207"/>
        <v>0</v>
      </c>
      <c r="H434" s="80">
        <f t="shared" si="207"/>
        <v>0</v>
      </c>
      <c r="I434" s="80">
        <f t="shared" si="207"/>
        <v>375236.33000000007</v>
      </c>
      <c r="J434" s="80">
        <f t="shared" si="207"/>
        <v>373236.33000000007</v>
      </c>
      <c r="K434" s="81">
        <f t="shared" si="196"/>
        <v>64700.469999999914</v>
      </c>
    </row>
    <row r="435" spans="1:13">
      <c r="A435" s="73"/>
      <c r="B435" s="78">
        <v>4000</v>
      </c>
      <c r="C435" s="90" t="s">
        <v>361</v>
      </c>
      <c r="D435" s="80">
        <f t="shared" ref="D435:J435" si="208">D436+D455+D466+D490+D517+D525+D538+D541+D553</f>
        <v>344625</v>
      </c>
      <c r="E435" s="80">
        <f t="shared" si="208"/>
        <v>-141000</v>
      </c>
      <c r="F435" s="80">
        <f t="shared" si="208"/>
        <v>203625</v>
      </c>
      <c r="G435" s="80">
        <f t="shared" si="208"/>
        <v>0</v>
      </c>
      <c r="H435" s="80">
        <f t="shared" si="208"/>
        <v>0</v>
      </c>
      <c r="I435" s="80">
        <f t="shared" si="208"/>
        <v>148266</v>
      </c>
      <c r="J435" s="80">
        <f t="shared" si="208"/>
        <v>148266</v>
      </c>
      <c r="K435" s="81">
        <f t="shared" si="196"/>
        <v>55359</v>
      </c>
    </row>
    <row r="436" spans="1:13">
      <c r="A436" s="73"/>
      <c r="B436" s="78">
        <v>4100</v>
      </c>
      <c r="C436" s="90" t="s">
        <v>362</v>
      </c>
      <c r="D436" s="80">
        <f t="shared" ref="D436:J436" si="209">D437+D439+D441+D443+D445+D447+D449+D451+D453</f>
        <v>0</v>
      </c>
      <c r="E436" s="80">
        <f t="shared" si="209"/>
        <v>0</v>
      </c>
      <c r="F436" s="80">
        <f t="shared" si="209"/>
        <v>0</v>
      </c>
      <c r="G436" s="80">
        <f t="shared" si="209"/>
        <v>0</v>
      </c>
      <c r="H436" s="80">
        <f t="shared" si="209"/>
        <v>0</v>
      </c>
      <c r="I436" s="80">
        <f t="shared" si="209"/>
        <v>0</v>
      </c>
      <c r="J436" s="80">
        <f t="shared" si="209"/>
        <v>0</v>
      </c>
      <c r="K436" s="81">
        <f t="shared" si="196"/>
        <v>0</v>
      </c>
    </row>
    <row r="437" spans="1:13">
      <c r="A437" s="73"/>
      <c r="B437" s="78">
        <v>4110</v>
      </c>
      <c r="C437" s="93" t="s">
        <v>363</v>
      </c>
      <c r="D437" s="80">
        <f t="shared" ref="D437:J437" si="210">D438</f>
        <v>0</v>
      </c>
      <c r="E437" s="80">
        <f t="shared" si="210"/>
        <v>0</v>
      </c>
      <c r="F437" s="80">
        <f t="shared" si="210"/>
        <v>0</v>
      </c>
      <c r="G437" s="80">
        <f t="shared" si="210"/>
        <v>0</v>
      </c>
      <c r="H437" s="80">
        <f t="shared" si="210"/>
        <v>0</v>
      </c>
      <c r="I437" s="80">
        <f t="shared" si="210"/>
        <v>0</v>
      </c>
      <c r="J437" s="80">
        <f t="shared" si="210"/>
        <v>0</v>
      </c>
      <c r="K437" s="81">
        <f t="shared" si="196"/>
        <v>0</v>
      </c>
    </row>
    <row r="438" spans="1:13">
      <c r="A438" s="73"/>
      <c r="B438" s="83">
        <v>4111</v>
      </c>
      <c r="C438" s="98" t="s">
        <v>363</v>
      </c>
      <c r="D438" s="85"/>
      <c r="E438" s="85"/>
      <c r="F438" s="86">
        <f t="shared" ref="F438:F454" si="211">+D438+E438</f>
        <v>0</v>
      </c>
      <c r="G438" s="85"/>
      <c r="H438" s="85"/>
      <c r="I438" s="86">
        <f>+G438+H438+J438</f>
        <v>0</v>
      </c>
      <c r="J438" s="85"/>
      <c r="K438" s="81">
        <f t="shared" si="196"/>
        <v>0</v>
      </c>
    </row>
    <row r="439" spans="1:13">
      <c r="A439" s="73"/>
      <c r="B439" s="78">
        <v>4120</v>
      </c>
      <c r="C439" s="93" t="s">
        <v>364</v>
      </c>
      <c r="D439" s="80">
        <f t="shared" ref="D439:J439" si="212">D440</f>
        <v>0</v>
      </c>
      <c r="E439" s="80">
        <f t="shared" si="212"/>
        <v>0</v>
      </c>
      <c r="F439" s="80">
        <f t="shared" si="212"/>
        <v>0</v>
      </c>
      <c r="G439" s="80">
        <f t="shared" si="212"/>
        <v>0</v>
      </c>
      <c r="H439" s="80">
        <f t="shared" si="212"/>
        <v>0</v>
      </c>
      <c r="I439" s="80">
        <f t="shared" si="212"/>
        <v>0</v>
      </c>
      <c r="J439" s="80">
        <f t="shared" si="212"/>
        <v>0</v>
      </c>
      <c r="K439" s="81">
        <f t="shared" si="196"/>
        <v>0</v>
      </c>
    </row>
    <row r="440" spans="1:13">
      <c r="A440" s="73"/>
      <c r="B440" s="83">
        <v>4121</v>
      </c>
      <c r="C440" s="98" t="s">
        <v>365</v>
      </c>
      <c r="D440" s="85"/>
      <c r="E440" s="85"/>
      <c r="F440" s="86">
        <f t="shared" si="211"/>
        <v>0</v>
      </c>
      <c r="G440" s="85"/>
      <c r="H440" s="85"/>
      <c r="I440" s="86">
        <f>+G440+H440+J440</f>
        <v>0</v>
      </c>
      <c r="J440" s="85"/>
      <c r="K440" s="81">
        <f t="shared" si="196"/>
        <v>0</v>
      </c>
    </row>
    <row r="441" spans="1:13">
      <c r="A441" s="73"/>
      <c r="B441" s="78">
        <v>4130</v>
      </c>
      <c r="C441" s="93" t="s">
        <v>366</v>
      </c>
      <c r="D441" s="80">
        <f>SUM(D442)</f>
        <v>0</v>
      </c>
      <c r="E441" s="80">
        <f t="shared" ref="E441:J441" si="213">SUM(E442)</f>
        <v>0</v>
      </c>
      <c r="F441" s="80">
        <f t="shared" si="213"/>
        <v>0</v>
      </c>
      <c r="G441" s="80">
        <f t="shared" si="213"/>
        <v>0</v>
      </c>
      <c r="H441" s="80">
        <f t="shared" si="213"/>
        <v>0</v>
      </c>
      <c r="I441" s="80">
        <f t="shared" si="213"/>
        <v>0</v>
      </c>
      <c r="J441" s="80">
        <f t="shared" si="213"/>
        <v>0</v>
      </c>
      <c r="K441" s="81">
        <f t="shared" si="196"/>
        <v>0</v>
      </c>
      <c r="M441" s="56"/>
    </row>
    <row r="442" spans="1:13">
      <c r="A442" s="73"/>
      <c r="B442" s="83">
        <v>4131</v>
      </c>
      <c r="C442" s="98" t="s">
        <v>367</v>
      </c>
      <c r="D442" s="85"/>
      <c r="E442" s="85"/>
      <c r="F442" s="86">
        <f t="shared" si="211"/>
        <v>0</v>
      </c>
      <c r="G442" s="85"/>
      <c r="H442" s="85"/>
      <c r="I442" s="86">
        <f>+G442+H442+J442</f>
        <v>0</v>
      </c>
      <c r="J442" s="85"/>
      <c r="K442" s="81">
        <f t="shared" si="196"/>
        <v>0</v>
      </c>
    </row>
    <row r="443" spans="1:13">
      <c r="A443" s="73"/>
      <c r="B443" s="78">
        <v>4140</v>
      </c>
      <c r="C443" s="93" t="s">
        <v>368</v>
      </c>
      <c r="D443" s="80">
        <f t="shared" ref="D443:J443" si="214">D444</f>
        <v>0</v>
      </c>
      <c r="E443" s="80">
        <f t="shared" si="214"/>
        <v>0</v>
      </c>
      <c r="F443" s="80">
        <f t="shared" si="214"/>
        <v>0</v>
      </c>
      <c r="G443" s="80">
        <f t="shared" si="214"/>
        <v>0</v>
      </c>
      <c r="H443" s="80">
        <f t="shared" si="214"/>
        <v>0</v>
      </c>
      <c r="I443" s="80">
        <f t="shared" si="214"/>
        <v>0</v>
      </c>
      <c r="J443" s="80">
        <f t="shared" si="214"/>
        <v>0</v>
      </c>
      <c r="K443" s="81">
        <f t="shared" si="196"/>
        <v>0</v>
      </c>
    </row>
    <row r="444" spans="1:13">
      <c r="A444" s="73"/>
      <c r="B444" s="83">
        <v>4141</v>
      </c>
      <c r="C444" s="84" t="s">
        <v>369</v>
      </c>
      <c r="D444" s="85"/>
      <c r="E444" s="85"/>
      <c r="F444" s="86">
        <f t="shared" si="211"/>
        <v>0</v>
      </c>
      <c r="G444" s="85"/>
      <c r="H444" s="85"/>
      <c r="I444" s="86">
        <f>+G444+H444+J444</f>
        <v>0</v>
      </c>
      <c r="J444" s="85"/>
      <c r="K444" s="81">
        <f t="shared" si="196"/>
        <v>0</v>
      </c>
    </row>
    <row r="445" spans="1:13" ht="24">
      <c r="A445" s="73"/>
      <c r="B445" s="78">
        <v>4150</v>
      </c>
      <c r="C445" s="82" t="s">
        <v>370</v>
      </c>
      <c r="D445" s="80">
        <f t="shared" ref="D445:J445" si="215">D446</f>
        <v>0</v>
      </c>
      <c r="E445" s="80">
        <f t="shared" si="215"/>
        <v>0</v>
      </c>
      <c r="F445" s="80">
        <f t="shared" si="215"/>
        <v>0</v>
      </c>
      <c r="G445" s="80">
        <f t="shared" si="215"/>
        <v>0</v>
      </c>
      <c r="H445" s="80">
        <f t="shared" si="215"/>
        <v>0</v>
      </c>
      <c r="I445" s="80">
        <f t="shared" si="215"/>
        <v>0</v>
      </c>
      <c r="J445" s="80">
        <f t="shared" si="215"/>
        <v>0</v>
      </c>
      <c r="K445" s="81">
        <f t="shared" si="196"/>
        <v>0</v>
      </c>
    </row>
    <row r="446" spans="1:13" ht="24">
      <c r="A446" s="73"/>
      <c r="B446" s="83">
        <v>4151</v>
      </c>
      <c r="C446" s="84" t="s">
        <v>370</v>
      </c>
      <c r="D446" s="85"/>
      <c r="E446" s="85"/>
      <c r="F446" s="86">
        <f t="shared" si="211"/>
        <v>0</v>
      </c>
      <c r="G446" s="85"/>
      <c r="H446" s="85"/>
      <c r="I446" s="86">
        <f>+G446+H446+J446</f>
        <v>0</v>
      </c>
      <c r="J446" s="85"/>
      <c r="K446" s="81">
        <f t="shared" si="196"/>
        <v>0</v>
      </c>
    </row>
    <row r="447" spans="1:13" ht="24">
      <c r="A447" s="73"/>
      <c r="B447" s="78">
        <v>4160</v>
      </c>
      <c r="C447" s="82" t="s">
        <v>371</v>
      </c>
      <c r="D447" s="80">
        <f t="shared" ref="D447:J447" si="216">D448</f>
        <v>0</v>
      </c>
      <c r="E447" s="80">
        <f t="shared" si="216"/>
        <v>0</v>
      </c>
      <c r="F447" s="80">
        <f t="shared" si="216"/>
        <v>0</v>
      </c>
      <c r="G447" s="80">
        <f t="shared" si="216"/>
        <v>0</v>
      </c>
      <c r="H447" s="80">
        <f t="shared" si="216"/>
        <v>0</v>
      </c>
      <c r="I447" s="80">
        <f t="shared" si="216"/>
        <v>0</v>
      </c>
      <c r="J447" s="80">
        <f t="shared" si="216"/>
        <v>0</v>
      </c>
      <c r="K447" s="81">
        <f t="shared" si="196"/>
        <v>0</v>
      </c>
    </row>
    <row r="448" spans="1:13" ht="24">
      <c r="A448" s="73"/>
      <c r="B448" s="83">
        <v>4161</v>
      </c>
      <c r="C448" s="84" t="s">
        <v>371</v>
      </c>
      <c r="D448" s="85"/>
      <c r="E448" s="85"/>
      <c r="F448" s="86">
        <f t="shared" si="211"/>
        <v>0</v>
      </c>
      <c r="G448" s="85"/>
      <c r="H448" s="85"/>
      <c r="I448" s="86">
        <f>+G448+H448+J448</f>
        <v>0</v>
      </c>
      <c r="J448" s="85"/>
      <c r="K448" s="81">
        <f t="shared" si="196"/>
        <v>0</v>
      </c>
    </row>
    <row r="449" spans="1:11" ht="24">
      <c r="A449" s="73"/>
      <c r="B449" s="78">
        <v>4170</v>
      </c>
      <c r="C449" s="82" t="s">
        <v>372</v>
      </c>
      <c r="D449" s="80">
        <f t="shared" ref="D449:J449" si="217">D450</f>
        <v>0</v>
      </c>
      <c r="E449" s="80">
        <f t="shared" si="217"/>
        <v>0</v>
      </c>
      <c r="F449" s="80">
        <f t="shared" si="217"/>
        <v>0</v>
      </c>
      <c r="G449" s="80">
        <f t="shared" si="217"/>
        <v>0</v>
      </c>
      <c r="H449" s="80">
        <f t="shared" si="217"/>
        <v>0</v>
      </c>
      <c r="I449" s="80">
        <f t="shared" si="217"/>
        <v>0</v>
      </c>
      <c r="J449" s="80">
        <f t="shared" si="217"/>
        <v>0</v>
      </c>
      <c r="K449" s="81">
        <f t="shared" si="196"/>
        <v>0</v>
      </c>
    </row>
    <row r="450" spans="1:11" ht="24">
      <c r="A450" s="73"/>
      <c r="B450" s="83">
        <v>4171</v>
      </c>
      <c r="C450" s="84" t="s">
        <v>372</v>
      </c>
      <c r="D450" s="85"/>
      <c r="E450" s="85"/>
      <c r="F450" s="86">
        <f t="shared" si="211"/>
        <v>0</v>
      </c>
      <c r="G450" s="85"/>
      <c r="H450" s="85"/>
      <c r="I450" s="86">
        <f>+G450+H450+J450</f>
        <v>0</v>
      </c>
      <c r="J450" s="85"/>
      <c r="K450" s="81">
        <f t="shared" si="196"/>
        <v>0</v>
      </c>
    </row>
    <row r="451" spans="1:11" ht="24">
      <c r="A451" s="73"/>
      <c r="B451" s="78">
        <v>4180</v>
      </c>
      <c r="C451" s="82" t="s">
        <v>373</v>
      </c>
      <c r="D451" s="80">
        <f t="shared" ref="D451:J451" si="218">D452</f>
        <v>0</v>
      </c>
      <c r="E451" s="80">
        <f t="shared" si="218"/>
        <v>0</v>
      </c>
      <c r="F451" s="80">
        <f t="shared" si="218"/>
        <v>0</v>
      </c>
      <c r="G451" s="80">
        <f t="shared" si="218"/>
        <v>0</v>
      </c>
      <c r="H451" s="80">
        <f t="shared" si="218"/>
        <v>0</v>
      </c>
      <c r="I451" s="80">
        <f t="shared" si="218"/>
        <v>0</v>
      </c>
      <c r="J451" s="80">
        <f t="shared" si="218"/>
        <v>0</v>
      </c>
      <c r="K451" s="81">
        <f t="shared" si="196"/>
        <v>0</v>
      </c>
    </row>
    <row r="452" spans="1:11" ht="24">
      <c r="A452" s="73"/>
      <c r="B452" s="83">
        <v>4181</v>
      </c>
      <c r="C452" s="84" t="s">
        <v>373</v>
      </c>
      <c r="D452" s="85"/>
      <c r="E452" s="85"/>
      <c r="F452" s="86">
        <f t="shared" si="211"/>
        <v>0</v>
      </c>
      <c r="G452" s="85"/>
      <c r="H452" s="85"/>
      <c r="I452" s="86">
        <f>+G452+H452+J452</f>
        <v>0</v>
      </c>
      <c r="J452" s="85"/>
      <c r="K452" s="81">
        <f t="shared" si="196"/>
        <v>0</v>
      </c>
    </row>
    <row r="453" spans="1:11">
      <c r="A453" s="73"/>
      <c r="B453" s="78">
        <v>4190</v>
      </c>
      <c r="C453" s="82" t="s">
        <v>374</v>
      </c>
      <c r="D453" s="80">
        <f t="shared" ref="D453:J453" si="219">D454</f>
        <v>0</v>
      </c>
      <c r="E453" s="80">
        <f t="shared" si="219"/>
        <v>0</v>
      </c>
      <c r="F453" s="80">
        <f t="shared" si="219"/>
        <v>0</v>
      </c>
      <c r="G453" s="80">
        <f t="shared" si="219"/>
        <v>0</v>
      </c>
      <c r="H453" s="80">
        <f t="shared" si="219"/>
        <v>0</v>
      </c>
      <c r="I453" s="80">
        <f t="shared" si="219"/>
        <v>0</v>
      </c>
      <c r="J453" s="80">
        <f t="shared" si="219"/>
        <v>0</v>
      </c>
      <c r="K453" s="81">
        <f t="shared" si="196"/>
        <v>0</v>
      </c>
    </row>
    <row r="454" spans="1:11">
      <c r="A454" s="73"/>
      <c r="B454" s="83">
        <v>4191</v>
      </c>
      <c r="C454" s="84" t="s">
        <v>374</v>
      </c>
      <c r="D454" s="85"/>
      <c r="E454" s="85"/>
      <c r="F454" s="86">
        <f t="shared" si="211"/>
        <v>0</v>
      </c>
      <c r="G454" s="85"/>
      <c r="H454" s="85"/>
      <c r="I454" s="86">
        <f>+G454+H454+J454</f>
        <v>0</v>
      </c>
      <c r="J454" s="85"/>
      <c r="K454" s="81">
        <f t="shared" si="196"/>
        <v>0</v>
      </c>
    </row>
    <row r="455" spans="1:11">
      <c r="A455" s="73"/>
      <c r="B455" s="78">
        <v>4200</v>
      </c>
      <c r="C455" s="90" t="s">
        <v>375</v>
      </c>
      <c r="D455" s="80">
        <f t="shared" ref="D455:J455" si="220">D456+D458+D460+D462+D464</f>
        <v>0</v>
      </c>
      <c r="E455" s="80">
        <f t="shared" si="220"/>
        <v>0</v>
      </c>
      <c r="F455" s="80">
        <f t="shared" si="220"/>
        <v>0</v>
      </c>
      <c r="G455" s="80">
        <f t="shared" si="220"/>
        <v>0</v>
      </c>
      <c r="H455" s="80">
        <f t="shared" si="220"/>
        <v>0</v>
      </c>
      <c r="I455" s="80">
        <f t="shared" si="220"/>
        <v>0</v>
      </c>
      <c r="J455" s="80">
        <f t="shared" si="220"/>
        <v>0</v>
      </c>
      <c r="K455" s="81">
        <f t="shared" si="196"/>
        <v>0</v>
      </c>
    </row>
    <row r="456" spans="1:11" ht="24">
      <c r="A456" s="73"/>
      <c r="B456" s="78">
        <v>4210</v>
      </c>
      <c r="C456" s="82" t="s">
        <v>376</v>
      </c>
      <c r="D456" s="80">
        <f t="shared" ref="D456:J456" si="221">D457</f>
        <v>0</v>
      </c>
      <c r="E456" s="80">
        <f t="shared" si="221"/>
        <v>0</v>
      </c>
      <c r="F456" s="80">
        <f t="shared" si="221"/>
        <v>0</v>
      </c>
      <c r="G456" s="80">
        <f t="shared" si="221"/>
        <v>0</v>
      </c>
      <c r="H456" s="80">
        <f t="shared" si="221"/>
        <v>0</v>
      </c>
      <c r="I456" s="80">
        <f t="shared" si="221"/>
        <v>0</v>
      </c>
      <c r="J456" s="80">
        <f t="shared" si="221"/>
        <v>0</v>
      </c>
      <c r="K456" s="81">
        <f t="shared" si="196"/>
        <v>0</v>
      </c>
    </row>
    <row r="457" spans="1:11" ht="24">
      <c r="A457" s="73"/>
      <c r="B457" s="83">
        <v>4211</v>
      </c>
      <c r="C457" s="84" t="s">
        <v>376</v>
      </c>
      <c r="D457" s="85"/>
      <c r="E457" s="85"/>
      <c r="F457" s="86">
        <f t="shared" ref="F457:F465" si="222">+D457+E457</f>
        <v>0</v>
      </c>
      <c r="G457" s="85"/>
      <c r="H457" s="85"/>
      <c r="I457" s="86">
        <f>+G457+H457+J457</f>
        <v>0</v>
      </c>
      <c r="J457" s="85"/>
      <c r="K457" s="81">
        <f t="shared" si="196"/>
        <v>0</v>
      </c>
    </row>
    <row r="458" spans="1:11" ht="24">
      <c r="A458" s="73"/>
      <c r="B458" s="78">
        <v>4220</v>
      </c>
      <c r="C458" s="82" t="s">
        <v>377</v>
      </c>
      <c r="D458" s="80">
        <f t="shared" ref="D458:J458" si="223">D459</f>
        <v>0</v>
      </c>
      <c r="E458" s="80">
        <f t="shared" si="223"/>
        <v>0</v>
      </c>
      <c r="F458" s="80">
        <f t="shared" si="223"/>
        <v>0</v>
      </c>
      <c r="G458" s="80">
        <f t="shared" si="223"/>
        <v>0</v>
      </c>
      <c r="H458" s="80">
        <f t="shared" si="223"/>
        <v>0</v>
      </c>
      <c r="I458" s="80">
        <f t="shared" si="223"/>
        <v>0</v>
      </c>
      <c r="J458" s="80">
        <f t="shared" si="223"/>
        <v>0</v>
      </c>
      <c r="K458" s="81">
        <f t="shared" si="196"/>
        <v>0</v>
      </c>
    </row>
    <row r="459" spans="1:11" ht="24">
      <c r="A459" s="73"/>
      <c r="B459" s="83">
        <v>4221</v>
      </c>
      <c r="C459" s="84" t="s">
        <v>377</v>
      </c>
      <c r="D459" s="85"/>
      <c r="E459" s="85"/>
      <c r="F459" s="86">
        <f t="shared" si="222"/>
        <v>0</v>
      </c>
      <c r="G459" s="85"/>
      <c r="H459" s="85"/>
      <c r="I459" s="86">
        <f>+G459+H459+J459</f>
        <v>0</v>
      </c>
      <c r="J459" s="85"/>
      <c r="K459" s="81">
        <f t="shared" si="196"/>
        <v>0</v>
      </c>
    </row>
    <row r="460" spans="1:11" ht="24">
      <c r="A460" s="73"/>
      <c r="B460" s="78">
        <v>4230</v>
      </c>
      <c r="C460" s="82" t="s">
        <v>378</v>
      </c>
      <c r="D460" s="80">
        <f>+D461</f>
        <v>0</v>
      </c>
      <c r="E460" s="80">
        <f>+E461</f>
        <v>0</v>
      </c>
      <c r="F460" s="80">
        <f>F461</f>
        <v>0</v>
      </c>
      <c r="G460" s="80">
        <f>G461</f>
        <v>0</v>
      </c>
      <c r="H460" s="80">
        <f>H461</f>
        <v>0</v>
      </c>
      <c r="I460" s="80">
        <f>I461</f>
        <v>0</v>
      </c>
      <c r="J460" s="80">
        <f>J461</f>
        <v>0</v>
      </c>
      <c r="K460" s="81">
        <f t="shared" si="196"/>
        <v>0</v>
      </c>
    </row>
    <row r="461" spans="1:11" ht="24">
      <c r="A461" s="73"/>
      <c r="B461" s="83">
        <v>4231</v>
      </c>
      <c r="C461" s="84" t="s">
        <v>378</v>
      </c>
      <c r="D461" s="85"/>
      <c r="E461" s="85"/>
      <c r="F461" s="86">
        <f t="shared" si="222"/>
        <v>0</v>
      </c>
      <c r="G461" s="85"/>
      <c r="H461" s="85"/>
      <c r="I461" s="86">
        <f>+G461+H461+J461</f>
        <v>0</v>
      </c>
      <c r="J461" s="85"/>
      <c r="K461" s="81">
        <f t="shared" si="196"/>
        <v>0</v>
      </c>
    </row>
    <row r="462" spans="1:11">
      <c r="A462" s="73"/>
      <c r="B462" s="78">
        <v>4240</v>
      </c>
      <c r="C462" s="82" t="s">
        <v>379</v>
      </c>
      <c r="D462" s="80">
        <f t="shared" ref="D462:J462" si="224">D463</f>
        <v>0</v>
      </c>
      <c r="E462" s="80">
        <f t="shared" si="224"/>
        <v>0</v>
      </c>
      <c r="F462" s="80">
        <f t="shared" si="224"/>
        <v>0</v>
      </c>
      <c r="G462" s="80">
        <f t="shared" si="224"/>
        <v>0</v>
      </c>
      <c r="H462" s="80">
        <f t="shared" si="224"/>
        <v>0</v>
      </c>
      <c r="I462" s="80">
        <f t="shared" si="224"/>
        <v>0</v>
      </c>
      <c r="J462" s="80">
        <f t="shared" si="224"/>
        <v>0</v>
      </c>
      <c r="K462" s="81">
        <f t="shared" si="196"/>
        <v>0</v>
      </c>
    </row>
    <row r="463" spans="1:11">
      <c r="A463" s="73"/>
      <c r="B463" s="83">
        <v>4241</v>
      </c>
      <c r="C463" s="84" t="s">
        <v>380</v>
      </c>
      <c r="D463" s="85"/>
      <c r="E463" s="85"/>
      <c r="F463" s="86">
        <f t="shared" si="222"/>
        <v>0</v>
      </c>
      <c r="G463" s="85"/>
      <c r="H463" s="85"/>
      <c r="I463" s="86">
        <f>+G463+H463+J463</f>
        <v>0</v>
      </c>
      <c r="J463" s="85"/>
      <c r="K463" s="81">
        <f t="shared" si="196"/>
        <v>0</v>
      </c>
    </row>
    <row r="464" spans="1:11">
      <c r="A464" s="73"/>
      <c r="B464" s="78">
        <v>4250</v>
      </c>
      <c r="C464" s="82" t="s">
        <v>381</v>
      </c>
      <c r="D464" s="80">
        <f t="shared" ref="D464:J464" si="225">D465</f>
        <v>0</v>
      </c>
      <c r="E464" s="80">
        <f t="shared" si="225"/>
        <v>0</v>
      </c>
      <c r="F464" s="80">
        <f t="shared" si="225"/>
        <v>0</v>
      </c>
      <c r="G464" s="80">
        <f t="shared" si="225"/>
        <v>0</v>
      </c>
      <c r="H464" s="80">
        <f t="shared" si="225"/>
        <v>0</v>
      </c>
      <c r="I464" s="80">
        <f t="shared" si="225"/>
        <v>0</v>
      </c>
      <c r="J464" s="80">
        <f t="shared" si="225"/>
        <v>0</v>
      </c>
      <c r="K464" s="81">
        <f t="shared" si="196"/>
        <v>0</v>
      </c>
    </row>
    <row r="465" spans="1:11">
      <c r="A465" s="73"/>
      <c r="B465" s="83">
        <v>4251</v>
      </c>
      <c r="C465" s="84" t="s">
        <v>381</v>
      </c>
      <c r="D465" s="85"/>
      <c r="E465" s="85"/>
      <c r="F465" s="86">
        <f t="shared" si="222"/>
        <v>0</v>
      </c>
      <c r="G465" s="85"/>
      <c r="H465" s="85"/>
      <c r="I465" s="86">
        <f>+G465+H465+J465</f>
        <v>0</v>
      </c>
      <c r="J465" s="85"/>
      <c r="K465" s="81">
        <f t="shared" si="196"/>
        <v>0</v>
      </c>
    </row>
    <row r="466" spans="1:11">
      <c r="A466" s="73"/>
      <c r="B466" s="78">
        <v>4300</v>
      </c>
      <c r="C466" s="90" t="s">
        <v>382</v>
      </c>
      <c r="D466" s="80">
        <f t="shared" ref="D466:J466" si="226">D467+D469+D471+D473+D475+D477+D479+D481+D485</f>
        <v>0</v>
      </c>
      <c r="E466" s="80">
        <f t="shared" si="226"/>
        <v>0</v>
      </c>
      <c r="F466" s="80">
        <f t="shared" si="226"/>
        <v>0</v>
      </c>
      <c r="G466" s="80">
        <f t="shared" si="226"/>
        <v>0</v>
      </c>
      <c r="H466" s="80">
        <f t="shared" si="226"/>
        <v>0</v>
      </c>
      <c r="I466" s="80">
        <f t="shared" si="226"/>
        <v>0</v>
      </c>
      <c r="J466" s="80">
        <f t="shared" si="226"/>
        <v>0</v>
      </c>
      <c r="K466" s="81">
        <f t="shared" si="196"/>
        <v>0</v>
      </c>
    </row>
    <row r="467" spans="1:11">
      <c r="A467" s="73"/>
      <c r="B467" s="78">
        <v>4310</v>
      </c>
      <c r="C467" s="82" t="s">
        <v>383</v>
      </c>
      <c r="D467" s="80">
        <f t="shared" ref="D467:J467" si="227">D468</f>
        <v>0</v>
      </c>
      <c r="E467" s="80">
        <f t="shared" si="227"/>
        <v>0</v>
      </c>
      <c r="F467" s="80">
        <f t="shared" si="227"/>
        <v>0</v>
      </c>
      <c r="G467" s="80">
        <f t="shared" si="227"/>
        <v>0</v>
      </c>
      <c r="H467" s="80">
        <f t="shared" si="227"/>
        <v>0</v>
      </c>
      <c r="I467" s="80">
        <f t="shared" si="227"/>
        <v>0</v>
      </c>
      <c r="J467" s="80">
        <f t="shared" si="227"/>
        <v>0</v>
      </c>
      <c r="K467" s="81">
        <f t="shared" si="196"/>
        <v>0</v>
      </c>
    </row>
    <row r="468" spans="1:11">
      <c r="A468" s="73"/>
      <c r="B468" s="83">
        <v>4311</v>
      </c>
      <c r="C468" s="84" t="s">
        <v>383</v>
      </c>
      <c r="D468" s="85"/>
      <c r="E468" s="85"/>
      <c r="F468" s="86">
        <f t="shared" ref="F468:F484" si="228">+D468+E468</f>
        <v>0</v>
      </c>
      <c r="G468" s="85"/>
      <c r="H468" s="85"/>
      <c r="I468" s="86">
        <f>+G468+H468+J468</f>
        <v>0</v>
      </c>
      <c r="J468" s="85"/>
      <c r="K468" s="81">
        <f t="shared" si="196"/>
        <v>0</v>
      </c>
    </row>
    <row r="469" spans="1:11">
      <c r="A469" s="73"/>
      <c r="B469" s="78">
        <v>4320</v>
      </c>
      <c r="C469" s="82" t="s">
        <v>384</v>
      </c>
      <c r="D469" s="80">
        <f t="shared" ref="D469:J469" si="229">D470</f>
        <v>0</v>
      </c>
      <c r="E469" s="80">
        <f t="shared" si="229"/>
        <v>0</v>
      </c>
      <c r="F469" s="80">
        <f t="shared" si="229"/>
        <v>0</v>
      </c>
      <c r="G469" s="80">
        <f t="shared" si="229"/>
        <v>0</v>
      </c>
      <c r="H469" s="80">
        <f t="shared" si="229"/>
        <v>0</v>
      </c>
      <c r="I469" s="80">
        <f t="shared" si="229"/>
        <v>0</v>
      </c>
      <c r="J469" s="80">
        <f t="shared" si="229"/>
        <v>0</v>
      </c>
      <c r="K469" s="81">
        <f t="shared" si="196"/>
        <v>0</v>
      </c>
    </row>
    <row r="470" spans="1:11">
      <c r="A470" s="73"/>
      <c r="B470" s="83">
        <v>4321</v>
      </c>
      <c r="C470" s="84" t="s">
        <v>384</v>
      </c>
      <c r="D470" s="85"/>
      <c r="E470" s="85"/>
      <c r="F470" s="86">
        <f t="shared" si="228"/>
        <v>0</v>
      </c>
      <c r="G470" s="85"/>
      <c r="H470" s="85"/>
      <c r="I470" s="86">
        <f>+G470+H470+J470</f>
        <v>0</v>
      </c>
      <c r="J470" s="85"/>
      <c r="K470" s="81">
        <f t="shared" ref="K470:K533" si="230">F470-I470</f>
        <v>0</v>
      </c>
    </row>
    <row r="471" spans="1:11">
      <c r="A471" s="73"/>
      <c r="B471" s="78">
        <v>4330</v>
      </c>
      <c r="C471" s="82" t="s">
        <v>385</v>
      </c>
      <c r="D471" s="80">
        <f t="shared" ref="D471:J471" si="231">D472</f>
        <v>0</v>
      </c>
      <c r="E471" s="80">
        <f t="shared" si="231"/>
        <v>0</v>
      </c>
      <c r="F471" s="80">
        <f t="shared" si="231"/>
        <v>0</v>
      </c>
      <c r="G471" s="80">
        <f t="shared" si="231"/>
        <v>0</v>
      </c>
      <c r="H471" s="80">
        <f t="shared" si="231"/>
        <v>0</v>
      </c>
      <c r="I471" s="80">
        <f t="shared" si="231"/>
        <v>0</v>
      </c>
      <c r="J471" s="80">
        <f t="shared" si="231"/>
        <v>0</v>
      </c>
      <c r="K471" s="81">
        <f t="shared" si="230"/>
        <v>0</v>
      </c>
    </row>
    <row r="472" spans="1:11">
      <c r="A472" s="73"/>
      <c r="B472" s="83">
        <v>4331</v>
      </c>
      <c r="C472" s="84" t="s">
        <v>385</v>
      </c>
      <c r="D472" s="85"/>
      <c r="E472" s="85"/>
      <c r="F472" s="86">
        <f t="shared" si="228"/>
        <v>0</v>
      </c>
      <c r="G472" s="85"/>
      <c r="H472" s="85"/>
      <c r="I472" s="86">
        <f>+G472+H472+J472</f>
        <v>0</v>
      </c>
      <c r="J472" s="85"/>
      <c r="K472" s="81">
        <f t="shared" si="230"/>
        <v>0</v>
      </c>
    </row>
    <row r="473" spans="1:11">
      <c r="A473" s="73"/>
      <c r="B473" s="78">
        <v>4340</v>
      </c>
      <c r="C473" s="82" t="s">
        <v>386</v>
      </c>
      <c r="D473" s="80">
        <f t="shared" ref="D473:J473" si="232">D474</f>
        <v>0</v>
      </c>
      <c r="E473" s="80">
        <f t="shared" si="232"/>
        <v>0</v>
      </c>
      <c r="F473" s="80">
        <f t="shared" si="232"/>
        <v>0</v>
      </c>
      <c r="G473" s="80">
        <f t="shared" si="232"/>
        <v>0</v>
      </c>
      <c r="H473" s="80">
        <f t="shared" si="232"/>
        <v>0</v>
      </c>
      <c r="I473" s="80">
        <f t="shared" si="232"/>
        <v>0</v>
      </c>
      <c r="J473" s="80">
        <f t="shared" si="232"/>
        <v>0</v>
      </c>
      <c r="K473" s="81">
        <f t="shared" si="230"/>
        <v>0</v>
      </c>
    </row>
    <row r="474" spans="1:11">
      <c r="A474" s="73"/>
      <c r="B474" s="83">
        <v>4341</v>
      </c>
      <c r="C474" s="84" t="s">
        <v>386</v>
      </c>
      <c r="D474" s="85"/>
      <c r="E474" s="85"/>
      <c r="F474" s="86">
        <f t="shared" si="228"/>
        <v>0</v>
      </c>
      <c r="G474" s="85"/>
      <c r="H474" s="85"/>
      <c r="I474" s="86">
        <f>+G474+H474+J474</f>
        <v>0</v>
      </c>
      <c r="J474" s="85"/>
      <c r="K474" s="81">
        <f t="shared" si="230"/>
        <v>0</v>
      </c>
    </row>
    <row r="475" spans="1:11">
      <c r="A475" s="73"/>
      <c r="B475" s="99">
        <v>4350</v>
      </c>
      <c r="C475" s="82" t="s">
        <v>387</v>
      </c>
      <c r="D475" s="80">
        <f t="shared" ref="D475:J475" si="233">D476</f>
        <v>0</v>
      </c>
      <c r="E475" s="80">
        <f t="shared" si="233"/>
        <v>0</v>
      </c>
      <c r="F475" s="80">
        <f t="shared" si="233"/>
        <v>0</v>
      </c>
      <c r="G475" s="80">
        <f t="shared" si="233"/>
        <v>0</v>
      </c>
      <c r="H475" s="80">
        <f t="shared" si="233"/>
        <v>0</v>
      </c>
      <c r="I475" s="80">
        <f t="shared" si="233"/>
        <v>0</v>
      </c>
      <c r="J475" s="80">
        <f t="shared" si="233"/>
        <v>0</v>
      </c>
      <c r="K475" s="81">
        <f t="shared" si="230"/>
        <v>0</v>
      </c>
    </row>
    <row r="476" spans="1:11">
      <c r="A476" s="73"/>
      <c r="B476" s="83">
        <v>4351</v>
      </c>
      <c r="C476" s="84" t="s">
        <v>387</v>
      </c>
      <c r="D476" s="85"/>
      <c r="E476" s="85"/>
      <c r="F476" s="86">
        <f t="shared" si="228"/>
        <v>0</v>
      </c>
      <c r="G476" s="85"/>
      <c r="H476" s="85"/>
      <c r="I476" s="86">
        <f>+G476+H476+J476</f>
        <v>0</v>
      </c>
      <c r="J476" s="85"/>
      <c r="K476" s="81">
        <f t="shared" si="230"/>
        <v>0</v>
      </c>
    </row>
    <row r="477" spans="1:11">
      <c r="A477" s="73"/>
      <c r="B477" s="78">
        <v>4360</v>
      </c>
      <c r="C477" s="82" t="s">
        <v>388</v>
      </c>
      <c r="D477" s="80">
        <f>+D478</f>
        <v>0</v>
      </c>
      <c r="E477" s="80">
        <f>+E478</f>
        <v>0</v>
      </c>
      <c r="F477" s="80">
        <f>F478</f>
        <v>0</v>
      </c>
      <c r="G477" s="80">
        <f>G478</f>
        <v>0</v>
      </c>
      <c r="H477" s="80">
        <f>H478</f>
        <v>0</v>
      </c>
      <c r="I477" s="80">
        <f>I478</f>
        <v>0</v>
      </c>
      <c r="J477" s="80">
        <f>J478</f>
        <v>0</v>
      </c>
      <c r="K477" s="81">
        <f t="shared" si="230"/>
        <v>0</v>
      </c>
    </row>
    <row r="478" spans="1:11">
      <c r="A478" s="73"/>
      <c r="B478" s="83">
        <v>4361</v>
      </c>
      <c r="C478" s="84" t="s">
        <v>388</v>
      </c>
      <c r="D478" s="85"/>
      <c r="E478" s="85"/>
      <c r="F478" s="86">
        <f t="shared" si="228"/>
        <v>0</v>
      </c>
      <c r="G478" s="85"/>
      <c r="H478" s="85"/>
      <c r="I478" s="86">
        <f>+G478+H478+J478</f>
        <v>0</v>
      </c>
      <c r="J478" s="85"/>
      <c r="K478" s="81">
        <f t="shared" si="230"/>
        <v>0</v>
      </c>
    </row>
    <row r="479" spans="1:11">
      <c r="A479" s="73"/>
      <c r="B479" s="78">
        <v>4370</v>
      </c>
      <c r="C479" s="82" t="s">
        <v>389</v>
      </c>
      <c r="D479" s="80">
        <f t="shared" ref="D479:J479" si="234">D480</f>
        <v>0</v>
      </c>
      <c r="E479" s="80">
        <f t="shared" si="234"/>
        <v>0</v>
      </c>
      <c r="F479" s="80">
        <f t="shared" si="234"/>
        <v>0</v>
      </c>
      <c r="G479" s="80">
        <f t="shared" si="234"/>
        <v>0</v>
      </c>
      <c r="H479" s="80">
        <f t="shared" si="234"/>
        <v>0</v>
      </c>
      <c r="I479" s="80">
        <f t="shared" si="234"/>
        <v>0</v>
      </c>
      <c r="J479" s="80">
        <f t="shared" si="234"/>
        <v>0</v>
      </c>
      <c r="K479" s="81">
        <f t="shared" si="230"/>
        <v>0</v>
      </c>
    </row>
    <row r="480" spans="1:11">
      <c r="A480" s="73"/>
      <c r="B480" s="83">
        <v>4371</v>
      </c>
      <c r="C480" s="84" t="s">
        <v>389</v>
      </c>
      <c r="D480" s="85"/>
      <c r="E480" s="85"/>
      <c r="F480" s="86">
        <f t="shared" si="228"/>
        <v>0</v>
      </c>
      <c r="G480" s="85"/>
      <c r="H480" s="85"/>
      <c r="I480" s="86">
        <f>+G480+H480+J480</f>
        <v>0</v>
      </c>
      <c r="J480" s="85"/>
      <c r="K480" s="81">
        <f t="shared" si="230"/>
        <v>0</v>
      </c>
    </row>
    <row r="481" spans="1:11">
      <c r="A481" s="73"/>
      <c r="B481" s="78">
        <v>4380</v>
      </c>
      <c r="C481" s="82" t="s">
        <v>390</v>
      </c>
      <c r="D481" s="80">
        <f t="shared" ref="D481:J481" si="235">D482+D483+D484</f>
        <v>0</v>
      </c>
      <c r="E481" s="80">
        <f t="shared" si="235"/>
        <v>0</v>
      </c>
      <c r="F481" s="80">
        <f t="shared" si="235"/>
        <v>0</v>
      </c>
      <c r="G481" s="80">
        <f t="shared" si="235"/>
        <v>0</v>
      </c>
      <c r="H481" s="80">
        <f t="shared" si="235"/>
        <v>0</v>
      </c>
      <c r="I481" s="80">
        <f t="shared" si="235"/>
        <v>0</v>
      </c>
      <c r="J481" s="80">
        <f t="shared" si="235"/>
        <v>0</v>
      </c>
      <c r="K481" s="81">
        <f t="shared" si="230"/>
        <v>0</v>
      </c>
    </row>
    <row r="482" spans="1:11">
      <c r="A482" s="73"/>
      <c r="B482" s="83">
        <v>4381</v>
      </c>
      <c r="C482" s="84" t="s">
        <v>390</v>
      </c>
      <c r="D482" s="85"/>
      <c r="E482" s="85"/>
      <c r="F482" s="86">
        <f t="shared" si="228"/>
        <v>0</v>
      </c>
      <c r="G482" s="85"/>
      <c r="H482" s="85"/>
      <c r="I482" s="86">
        <f>+G482+H482+J482</f>
        <v>0</v>
      </c>
      <c r="J482" s="85"/>
      <c r="K482" s="81">
        <f t="shared" si="230"/>
        <v>0</v>
      </c>
    </row>
    <row r="483" spans="1:11">
      <c r="A483" s="73"/>
      <c r="B483" s="83">
        <v>4382</v>
      </c>
      <c r="C483" s="84" t="s">
        <v>391</v>
      </c>
      <c r="D483" s="85"/>
      <c r="E483" s="85"/>
      <c r="F483" s="86">
        <f t="shared" si="228"/>
        <v>0</v>
      </c>
      <c r="G483" s="85"/>
      <c r="H483" s="85"/>
      <c r="I483" s="86">
        <f>+G483+H483+J483</f>
        <v>0</v>
      </c>
      <c r="J483" s="85"/>
      <c r="K483" s="81">
        <f t="shared" si="230"/>
        <v>0</v>
      </c>
    </row>
    <row r="484" spans="1:11">
      <c r="A484" s="73"/>
      <c r="B484" s="83">
        <v>4383</v>
      </c>
      <c r="C484" s="84" t="s">
        <v>392</v>
      </c>
      <c r="D484" s="85"/>
      <c r="E484" s="85"/>
      <c r="F484" s="86">
        <f t="shared" si="228"/>
        <v>0</v>
      </c>
      <c r="G484" s="85"/>
      <c r="H484" s="85"/>
      <c r="I484" s="86">
        <f>+G484+H484+J484</f>
        <v>0</v>
      </c>
      <c r="J484" s="85"/>
      <c r="K484" s="81">
        <f t="shared" si="230"/>
        <v>0</v>
      </c>
    </row>
    <row r="485" spans="1:11">
      <c r="A485" s="73"/>
      <c r="B485" s="78">
        <v>4390</v>
      </c>
      <c r="C485" s="82" t="s">
        <v>393</v>
      </c>
      <c r="D485" s="80">
        <f t="shared" ref="D485:J485" si="236">D486+D487+D488+D489</f>
        <v>0</v>
      </c>
      <c r="E485" s="80">
        <f t="shared" si="236"/>
        <v>0</v>
      </c>
      <c r="F485" s="80">
        <f t="shared" si="236"/>
        <v>0</v>
      </c>
      <c r="G485" s="80">
        <f t="shared" si="236"/>
        <v>0</v>
      </c>
      <c r="H485" s="80">
        <f t="shared" si="236"/>
        <v>0</v>
      </c>
      <c r="I485" s="80">
        <f t="shared" si="236"/>
        <v>0</v>
      </c>
      <c r="J485" s="80">
        <f t="shared" si="236"/>
        <v>0</v>
      </c>
      <c r="K485" s="81">
        <f t="shared" si="230"/>
        <v>0</v>
      </c>
    </row>
    <row r="486" spans="1:11">
      <c r="A486" s="73"/>
      <c r="B486" s="83">
        <v>4391</v>
      </c>
      <c r="C486" s="84" t="s">
        <v>394</v>
      </c>
      <c r="D486" s="85"/>
      <c r="E486" s="85"/>
      <c r="F486" s="86">
        <f>+D486+E486</f>
        <v>0</v>
      </c>
      <c r="G486" s="85"/>
      <c r="H486" s="85"/>
      <c r="I486" s="86">
        <f>+G486+H486+J486</f>
        <v>0</v>
      </c>
      <c r="J486" s="85"/>
      <c r="K486" s="81">
        <f t="shared" si="230"/>
        <v>0</v>
      </c>
    </row>
    <row r="487" spans="1:11">
      <c r="A487" s="73"/>
      <c r="B487" s="83">
        <v>4392</v>
      </c>
      <c r="C487" s="84" t="s">
        <v>395</v>
      </c>
      <c r="D487" s="85"/>
      <c r="E487" s="85"/>
      <c r="F487" s="86">
        <f>+D487+E487</f>
        <v>0</v>
      </c>
      <c r="G487" s="85"/>
      <c r="H487" s="85"/>
      <c r="I487" s="86">
        <f>+G487+H487+J487</f>
        <v>0</v>
      </c>
      <c r="J487" s="85"/>
      <c r="K487" s="81">
        <f t="shared" si="230"/>
        <v>0</v>
      </c>
    </row>
    <row r="488" spans="1:11">
      <c r="A488" s="73"/>
      <c r="B488" s="83">
        <v>4393</v>
      </c>
      <c r="C488" s="84" t="s">
        <v>396</v>
      </c>
      <c r="D488" s="85"/>
      <c r="E488" s="85"/>
      <c r="F488" s="86">
        <f>+D488+E488</f>
        <v>0</v>
      </c>
      <c r="G488" s="85"/>
      <c r="H488" s="85"/>
      <c r="I488" s="86">
        <f>+G488+H488+J488</f>
        <v>0</v>
      </c>
      <c r="J488" s="85"/>
      <c r="K488" s="81">
        <f t="shared" si="230"/>
        <v>0</v>
      </c>
    </row>
    <row r="489" spans="1:11">
      <c r="A489" s="73"/>
      <c r="B489" s="83">
        <v>4394</v>
      </c>
      <c r="C489" s="84" t="s">
        <v>393</v>
      </c>
      <c r="D489" s="85"/>
      <c r="E489" s="85"/>
      <c r="F489" s="86">
        <f>+D489+E489</f>
        <v>0</v>
      </c>
      <c r="G489" s="85"/>
      <c r="H489" s="85"/>
      <c r="I489" s="86">
        <f>+G489+H489+J489</f>
        <v>0</v>
      </c>
      <c r="J489" s="85"/>
      <c r="K489" s="81">
        <f t="shared" si="230"/>
        <v>0</v>
      </c>
    </row>
    <row r="490" spans="1:11">
      <c r="A490" s="73"/>
      <c r="B490" s="78">
        <v>4400</v>
      </c>
      <c r="C490" s="90" t="s">
        <v>397</v>
      </c>
      <c r="D490" s="80">
        <f t="shared" ref="D490:J490" si="237">D491+D498+D502+D505+D507+D510+D512+D514</f>
        <v>344625</v>
      </c>
      <c r="E490" s="80">
        <f t="shared" si="237"/>
        <v>-141000</v>
      </c>
      <c r="F490" s="80">
        <f t="shared" si="237"/>
        <v>203625</v>
      </c>
      <c r="G490" s="80">
        <f t="shared" si="237"/>
        <v>0</v>
      </c>
      <c r="H490" s="80">
        <f t="shared" si="237"/>
        <v>0</v>
      </c>
      <c r="I490" s="80">
        <f t="shared" si="237"/>
        <v>148266</v>
      </c>
      <c r="J490" s="80">
        <f t="shared" si="237"/>
        <v>148266</v>
      </c>
      <c r="K490" s="81">
        <f t="shared" si="230"/>
        <v>55359</v>
      </c>
    </row>
    <row r="491" spans="1:11">
      <c r="A491" s="73"/>
      <c r="B491" s="78">
        <v>4410</v>
      </c>
      <c r="C491" s="82" t="s">
        <v>398</v>
      </c>
      <c r="D491" s="80">
        <f t="shared" ref="D491:J491" si="238">D492+D493+D494+D495+D496+D497</f>
        <v>328055</v>
      </c>
      <c r="E491" s="80">
        <f t="shared" si="238"/>
        <v>-141000</v>
      </c>
      <c r="F491" s="80">
        <f t="shared" si="238"/>
        <v>187055</v>
      </c>
      <c r="G491" s="80">
        <f t="shared" si="238"/>
        <v>0</v>
      </c>
      <c r="H491" s="80">
        <f t="shared" si="238"/>
        <v>0</v>
      </c>
      <c r="I491" s="80">
        <f t="shared" si="238"/>
        <v>148266</v>
      </c>
      <c r="J491" s="80">
        <f t="shared" si="238"/>
        <v>148266</v>
      </c>
      <c r="K491" s="81">
        <f t="shared" si="230"/>
        <v>38789</v>
      </c>
    </row>
    <row r="492" spans="1:11">
      <c r="A492" s="73"/>
      <c r="B492" s="83">
        <v>4411</v>
      </c>
      <c r="C492" s="84" t="s">
        <v>399</v>
      </c>
      <c r="D492" s="85">
        <v>37492</v>
      </c>
      <c r="E492" s="85"/>
      <c r="F492" s="86">
        <f t="shared" ref="F492:F497" si="239">+D492+E492</f>
        <v>37492</v>
      </c>
      <c r="G492" s="85"/>
      <c r="H492" s="85"/>
      <c r="I492" s="86">
        <f t="shared" ref="I492:I497" si="240">+G492+H492+J492</f>
        <v>0</v>
      </c>
      <c r="J492" s="85"/>
      <c r="K492" s="81">
        <f t="shared" si="230"/>
        <v>37492</v>
      </c>
    </row>
    <row r="493" spans="1:11">
      <c r="A493" s="73"/>
      <c r="B493" s="83">
        <v>4412</v>
      </c>
      <c r="C493" s="84" t="s">
        <v>400</v>
      </c>
      <c r="D493" s="85">
        <v>290563</v>
      </c>
      <c r="E493" s="85">
        <v>-141000</v>
      </c>
      <c r="F493" s="86">
        <f t="shared" si="239"/>
        <v>149563</v>
      </c>
      <c r="G493" s="85"/>
      <c r="H493" s="85"/>
      <c r="I493" s="86">
        <f t="shared" si="240"/>
        <v>148266</v>
      </c>
      <c r="J493" s="85">
        <v>148266</v>
      </c>
      <c r="K493" s="81">
        <f t="shared" si="230"/>
        <v>1297</v>
      </c>
    </row>
    <row r="494" spans="1:11" ht="24">
      <c r="A494" s="73"/>
      <c r="B494" s="83">
        <v>4413</v>
      </c>
      <c r="C494" s="84" t="s">
        <v>401</v>
      </c>
      <c r="D494" s="85"/>
      <c r="E494" s="85"/>
      <c r="F494" s="86">
        <f t="shared" si="239"/>
        <v>0</v>
      </c>
      <c r="G494" s="85"/>
      <c r="H494" s="85"/>
      <c r="I494" s="86">
        <f t="shared" si="240"/>
        <v>0</v>
      </c>
      <c r="J494" s="85"/>
      <c r="K494" s="81">
        <f t="shared" si="230"/>
        <v>0</v>
      </c>
    </row>
    <row r="495" spans="1:11">
      <c r="A495" s="73"/>
      <c r="B495" s="83">
        <v>4414</v>
      </c>
      <c r="C495" s="84" t="s">
        <v>402</v>
      </c>
      <c r="D495" s="85"/>
      <c r="E495" s="85"/>
      <c r="F495" s="86">
        <f t="shared" si="239"/>
        <v>0</v>
      </c>
      <c r="G495" s="85"/>
      <c r="H495" s="85"/>
      <c r="I495" s="86">
        <f t="shared" si="240"/>
        <v>0</v>
      </c>
      <c r="J495" s="85"/>
      <c r="K495" s="81">
        <f t="shared" si="230"/>
        <v>0</v>
      </c>
    </row>
    <row r="496" spans="1:11">
      <c r="A496" s="73"/>
      <c r="B496" s="83">
        <v>4415</v>
      </c>
      <c r="C496" s="84" t="s">
        <v>403</v>
      </c>
      <c r="D496" s="85"/>
      <c r="E496" s="85"/>
      <c r="F496" s="86">
        <f t="shared" si="239"/>
        <v>0</v>
      </c>
      <c r="G496" s="85"/>
      <c r="H496" s="85"/>
      <c r="I496" s="86">
        <f t="shared" si="240"/>
        <v>0</v>
      </c>
      <c r="J496" s="85"/>
      <c r="K496" s="81">
        <f t="shared" si="230"/>
        <v>0</v>
      </c>
    </row>
    <row r="497" spans="1:11">
      <c r="A497" s="73"/>
      <c r="B497" s="83">
        <v>4416</v>
      </c>
      <c r="C497" s="84" t="s">
        <v>404</v>
      </c>
      <c r="D497" s="85"/>
      <c r="E497" s="85"/>
      <c r="F497" s="86">
        <f t="shared" si="239"/>
        <v>0</v>
      </c>
      <c r="G497" s="85"/>
      <c r="H497" s="85"/>
      <c r="I497" s="86">
        <f t="shared" si="240"/>
        <v>0</v>
      </c>
      <c r="J497" s="85"/>
      <c r="K497" s="81">
        <f t="shared" si="230"/>
        <v>0</v>
      </c>
    </row>
    <row r="498" spans="1:11">
      <c r="A498" s="73"/>
      <c r="B498" s="78">
        <v>4420</v>
      </c>
      <c r="C498" s="82" t="s">
        <v>405</v>
      </c>
      <c r="D498" s="80">
        <f t="shared" ref="D498:J498" si="241">D499+D500+D501</f>
        <v>16570</v>
      </c>
      <c r="E498" s="80">
        <f t="shared" si="241"/>
        <v>0</v>
      </c>
      <c r="F498" s="80">
        <f t="shared" si="241"/>
        <v>16570</v>
      </c>
      <c r="G498" s="80">
        <f t="shared" si="241"/>
        <v>0</v>
      </c>
      <c r="H498" s="80">
        <f t="shared" si="241"/>
        <v>0</v>
      </c>
      <c r="I498" s="80">
        <f t="shared" si="241"/>
        <v>0</v>
      </c>
      <c r="J498" s="80">
        <f t="shared" si="241"/>
        <v>0</v>
      </c>
      <c r="K498" s="81">
        <f t="shared" si="230"/>
        <v>16570</v>
      </c>
    </row>
    <row r="499" spans="1:11">
      <c r="A499" s="73"/>
      <c r="B499" s="83">
        <v>4421</v>
      </c>
      <c r="C499" s="84" t="s">
        <v>406</v>
      </c>
      <c r="D499" s="85"/>
      <c r="E499" s="85"/>
      <c r="F499" s="86">
        <f>+D499+E499</f>
        <v>0</v>
      </c>
      <c r="G499" s="85"/>
      <c r="H499" s="85"/>
      <c r="I499" s="86">
        <f>+G499+H499+J499</f>
        <v>0</v>
      </c>
      <c r="J499" s="85"/>
      <c r="K499" s="81">
        <f t="shared" si="230"/>
        <v>0</v>
      </c>
    </row>
    <row r="500" spans="1:11">
      <c r="A500" s="73"/>
      <c r="B500" s="83">
        <v>4422</v>
      </c>
      <c r="C500" s="84" t="s">
        <v>252</v>
      </c>
      <c r="D500" s="85">
        <v>16570</v>
      </c>
      <c r="E500" s="85"/>
      <c r="F500" s="86">
        <f>+D500+E500</f>
        <v>16570</v>
      </c>
      <c r="G500" s="85"/>
      <c r="H500" s="85"/>
      <c r="I500" s="86">
        <f>+G500+H500+J500</f>
        <v>0</v>
      </c>
      <c r="J500" s="85"/>
      <c r="K500" s="81">
        <f t="shared" si="230"/>
        <v>16570</v>
      </c>
    </row>
    <row r="501" spans="1:11">
      <c r="A501" s="73"/>
      <c r="B501" s="83">
        <v>4423</v>
      </c>
      <c r="C501" s="84" t="s">
        <v>407</v>
      </c>
      <c r="D501" s="85"/>
      <c r="E501" s="85"/>
      <c r="F501" s="86">
        <f>+D501+E501</f>
        <v>0</v>
      </c>
      <c r="G501" s="85"/>
      <c r="H501" s="85"/>
      <c r="I501" s="86">
        <f>+G501+H501+J501</f>
        <v>0</v>
      </c>
      <c r="J501" s="85"/>
      <c r="K501" s="81">
        <f t="shared" si="230"/>
        <v>0</v>
      </c>
    </row>
    <row r="502" spans="1:11">
      <c r="A502" s="73"/>
      <c r="B502" s="78">
        <v>4430</v>
      </c>
      <c r="C502" s="82" t="s">
        <v>408</v>
      </c>
      <c r="D502" s="80">
        <f t="shared" ref="D502:J502" si="242">D503+D504</f>
        <v>0</v>
      </c>
      <c r="E502" s="80">
        <f t="shared" si="242"/>
        <v>0</v>
      </c>
      <c r="F502" s="80">
        <f t="shared" si="242"/>
        <v>0</v>
      </c>
      <c r="G502" s="80">
        <f t="shared" si="242"/>
        <v>0</v>
      </c>
      <c r="H502" s="80">
        <f t="shared" si="242"/>
        <v>0</v>
      </c>
      <c r="I502" s="80">
        <f t="shared" si="242"/>
        <v>0</v>
      </c>
      <c r="J502" s="80">
        <f t="shared" si="242"/>
        <v>0</v>
      </c>
      <c r="K502" s="81">
        <f t="shared" si="230"/>
        <v>0</v>
      </c>
    </row>
    <row r="503" spans="1:11">
      <c r="A503" s="73"/>
      <c r="B503" s="83">
        <v>4431</v>
      </c>
      <c r="C503" s="84" t="s">
        <v>409</v>
      </c>
      <c r="D503" s="85"/>
      <c r="E503" s="85"/>
      <c r="F503" s="86">
        <f>+D503+E503</f>
        <v>0</v>
      </c>
      <c r="G503" s="85"/>
      <c r="H503" s="85"/>
      <c r="I503" s="86">
        <f>+G503+H503+J503</f>
        <v>0</v>
      </c>
      <c r="J503" s="85"/>
      <c r="K503" s="81">
        <f t="shared" si="230"/>
        <v>0</v>
      </c>
    </row>
    <row r="504" spans="1:11">
      <c r="A504" s="73"/>
      <c r="B504" s="83">
        <v>4432</v>
      </c>
      <c r="C504" s="84" t="s">
        <v>410</v>
      </c>
      <c r="D504" s="85"/>
      <c r="E504" s="85"/>
      <c r="F504" s="86">
        <f>+D504+E504</f>
        <v>0</v>
      </c>
      <c r="G504" s="85"/>
      <c r="H504" s="85"/>
      <c r="I504" s="86">
        <f>+G504+H504+J504</f>
        <v>0</v>
      </c>
      <c r="J504" s="85"/>
      <c r="K504" s="81">
        <f t="shared" si="230"/>
        <v>0</v>
      </c>
    </row>
    <row r="505" spans="1:11">
      <c r="A505" s="73"/>
      <c r="B505" s="78">
        <v>4440</v>
      </c>
      <c r="C505" s="82" t="s">
        <v>411</v>
      </c>
      <c r="D505" s="80">
        <f t="shared" ref="D505:J505" si="243">D506</f>
        <v>0</v>
      </c>
      <c r="E505" s="80">
        <f t="shared" si="243"/>
        <v>0</v>
      </c>
      <c r="F505" s="80">
        <f t="shared" si="243"/>
        <v>0</v>
      </c>
      <c r="G505" s="80">
        <f t="shared" si="243"/>
        <v>0</v>
      </c>
      <c r="H505" s="80">
        <f t="shared" si="243"/>
        <v>0</v>
      </c>
      <c r="I505" s="80">
        <f t="shared" si="243"/>
        <v>0</v>
      </c>
      <c r="J505" s="80">
        <f t="shared" si="243"/>
        <v>0</v>
      </c>
      <c r="K505" s="81">
        <f t="shared" si="230"/>
        <v>0</v>
      </c>
    </row>
    <row r="506" spans="1:11">
      <c r="A506" s="73"/>
      <c r="B506" s="83">
        <v>4441</v>
      </c>
      <c r="C506" s="84" t="s">
        <v>411</v>
      </c>
      <c r="D506" s="85"/>
      <c r="E506" s="85"/>
      <c r="F506" s="86">
        <f>+D506+E506</f>
        <v>0</v>
      </c>
      <c r="G506" s="85"/>
      <c r="H506" s="85"/>
      <c r="I506" s="86">
        <f>+G506+H506+J506</f>
        <v>0</v>
      </c>
      <c r="J506" s="85"/>
      <c r="K506" s="81">
        <f t="shared" si="230"/>
        <v>0</v>
      </c>
    </row>
    <row r="507" spans="1:11">
      <c r="A507" s="73"/>
      <c r="B507" s="78">
        <v>4450</v>
      </c>
      <c r="C507" s="82" t="s">
        <v>412</v>
      </c>
      <c r="D507" s="80">
        <f t="shared" ref="D507:J507" si="244">D508+D509</f>
        <v>0</v>
      </c>
      <c r="E507" s="80">
        <f t="shared" si="244"/>
        <v>0</v>
      </c>
      <c r="F507" s="80">
        <f t="shared" si="244"/>
        <v>0</v>
      </c>
      <c r="G507" s="80">
        <f t="shared" si="244"/>
        <v>0</v>
      </c>
      <c r="H507" s="80">
        <f t="shared" si="244"/>
        <v>0</v>
      </c>
      <c r="I507" s="80">
        <f t="shared" si="244"/>
        <v>0</v>
      </c>
      <c r="J507" s="80">
        <f t="shared" si="244"/>
        <v>0</v>
      </c>
      <c r="K507" s="81">
        <f t="shared" si="230"/>
        <v>0</v>
      </c>
    </row>
    <row r="508" spans="1:11">
      <c r="A508" s="73"/>
      <c r="B508" s="83">
        <v>4451</v>
      </c>
      <c r="C508" s="84" t="s">
        <v>413</v>
      </c>
      <c r="D508" s="85"/>
      <c r="E508" s="85"/>
      <c r="F508" s="86">
        <f>+D508+E508</f>
        <v>0</v>
      </c>
      <c r="G508" s="85"/>
      <c r="H508" s="85"/>
      <c r="I508" s="86">
        <f>+G508+H508+J508</f>
        <v>0</v>
      </c>
      <c r="J508" s="85"/>
      <c r="K508" s="81">
        <f t="shared" si="230"/>
        <v>0</v>
      </c>
    </row>
    <row r="509" spans="1:11">
      <c r="A509" s="73"/>
      <c r="B509" s="83">
        <v>4452</v>
      </c>
      <c r="C509" s="84" t="s">
        <v>414</v>
      </c>
      <c r="D509" s="85"/>
      <c r="E509" s="85"/>
      <c r="F509" s="86">
        <f>+D509+E509</f>
        <v>0</v>
      </c>
      <c r="G509" s="85"/>
      <c r="H509" s="85"/>
      <c r="I509" s="86">
        <f>+G509+H509+J509</f>
        <v>0</v>
      </c>
      <c r="J509" s="85"/>
      <c r="K509" s="81">
        <f t="shared" si="230"/>
        <v>0</v>
      </c>
    </row>
    <row r="510" spans="1:11">
      <c r="A510" s="73"/>
      <c r="B510" s="78">
        <v>4460</v>
      </c>
      <c r="C510" s="82" t="s">
        <v>415</v>
      </c>
      <c r="D510" s="80">
        <f t="shared" ref="D510:J510" si="245">D511</f>
        <v>0</v>
      </c>
      <c r="E510" s="80">
        <f t="shared" si="245"/>
        <v>0</v>
      </c>
      <c r="F510" s="80">
        <f t="shared" si="245"/>
        <v>0</v>
      </c>
      <c r="G510" s="80">
        <f t="shared" si="245"/>
        <v>0</v>
      </c>
      <c r="H510" s="80">
        <f t="shared" si="245"/>
        <v>0</v>
      </c>
      <c r="I510" s="80">
        <f t="shared" si="245"/>
        <v>0</v>
      </c>
      <c r="J510" s="80">
        <f t="shared" si="245"/>
        <v>0</v>
      </c>
      <c r="K510" s="81">
        <f t="shared" si="230"/>
        <v>0</v>
      </c>
    </row>
    <row r="511" spans="1:11">
      <c r="A511" s="73"/>
      <c r="B511" s="83">
        <v>4461</v>
      </c>
      <c r="C511" s="84" t="s">
        <v>415</v>
      </c>
      <c r="D511" s="85"/>
      <c r="E511" s="85"/>
      <c r="F511" s="86">
        <f t="shared" ref="F511:F516" si="246">+D511+E511</f>
        <v>0</v>
      </c>
      <c r="G511" s="85"/>
      <c r="H511" s="85"/>
      <c r="I511" s="86">
        <f>+G511+H511+J511</f>
        <v>0</v>
      </c>
      <c r="J511" s="85"/>
      <c r="K511" s="81">
        <f t="shared" si="230"/>
        <v>0</v>
      </c>
    </row>
    <row r="512" spans="1:11">
      <c r="A512" s="73"/>
      <c r="B512" s="78">
        <v>4470</v>
      </c>
      <c r="C512" s="82" t="s">
        <v>416</v>
      </c>
      <c r="D512" s="80">
        <f t="shared" ref="D512:J512" si="247">D513</f>
        <v>0</v>
      </c>
      <c r="E512" s="80">
        <f t="shared" si="247"/>
        <v>0</v>
      </c>
      <c r="F512" s="80">
        <f t="shared" si="247"/>
        <v>0</v>
      </c>
      <c r="G512" s="80">
        <f t="shared" si="247"/>
        <v>0</v>
      </c>
      <c r="H512" s="80">
        <f t="shared" si="247"/>
        <v>0</v>
      </c>
      <c r="I512" s="80">
        <f t="shared" si="247"/>
        <v>0</v>
      </c>
      <c r="J512" s="80">
        <f t="shared" si="247"/>
        <v>0</v>
      </c>
      <c r="K512" s="81">
        <f t="shared" si="230"/>
        <v>0</v>
      </c>
    </row>
    <row r="513" spans="1:11">
      <c r="A513" s="73"/>
      <c r="B513" s="83">
        <v>4471</v>
      </c>
      <c r="C513" s="84" t="s">
        <v>416</v>
      </c>
      <c r="D513" s="85"/>
      <c r="E513" s="85"/>
      <c r="F513" s="86">
        <f t="shared" si="246"/>
        <v>0</v>
      </c>
      <c r="G513" s="85"/>
      <c r="H513" s="85"/>
      <c r="I513" s="86">
        <f>+G513+H513+J513</f>
        <v>0</v>
      </c>
      <c r="J513" s="85"/>
      <c r="K513" s="81">
        <f t="shared" si="230"/>
        <v>0</v>
      </c>
    </row>
    <row r="514" spans="1:11">
      <c r="A514" s="73"/>
      <c r="B514" s="78">
        <v>4480</v>
      </c>
      <c r="C514" s="82" t="s">
        <v>417</v>
      </c>
      <c r="D514" s="80">
        <f t="shared" ref="D514:J514" si="248">D515+D516</f>
        <v>0</v>
      </c>
      <c r="E514" s="80">
        <f t="shared" si="248"/>
        <v>0</v>
      </c>
      <c r="F514" s="80">
        <f t="shared" si="248"/>
        <v>0</v>
      </c>
      <c r="G514" s="80">
        <f t="shared" si="248"/>
        <v>0</v>
      </c>
      <c r="H514" s="80">
        <f t="shared" si="248"/>
        <v>0</v>
      </c>
      <c r="I514" s="80">
        <f t="shared" si="248"/>
        <v>0</v>
      </c>
      <c r="J514" s="80">
        <f t="shared" si="248"/>
        <v>0</v>
      </c>
      <c r="K514" s="81">
        <f t="shared" si="230"/>
        <v>0</v>
      </c>
    </row>
    <row r="515" spans="1:11">
      <c r="A515" s="73"/>
      <c r="B515" s="83">
        <v>4481</v>
      </c>
      <c r="C515" s="84" t="s">
        <v>418</v>
      </c>
      <c r="D515" s="85"/>
      <c r="E515" s="85"/>
      <c r="F515" s="86">
        <f t="shared" si="246"/>
        <v>0</v>
      </c>
      <c r="G515" s="85"/>
      <c r="H515" s="85"/>
      <c r="I515" s="86">
        <f>+G515+H515+J515</f>
        <v>0</v>
      </c>
      <c r="J515" s="85"/>
      <c r="K515" s="81">
        <f t="shared" si="230"/>
        <v>0</v>
      </c>
    </row>
    <row r="516" spans="1:11" ht="24">
      <c r="A516" s="73"/>
      <c r="B516" s="83">
        <v>4482</v>
      </c>
      <c r="C516" s="84" t="s">
        <v>419</v>
      </c>
      <c r="D516" s="85"/>
      <c r="E516" s="85"/>
      <c r="F516" s="86">
        <f t="shared" si="246"/>
        <v>0</v>
      </c>
      <c r="G516" s="85"/>
      <c r="H516" s="85"/>
      <c r="I516" s="86">
        <f>+G516+H516+J516</f>
        <v>0</v>
      </c>
      <c r="J516" s="85"/>
      <c r="K516" s="81">
        <f t="shared" si="230"/>
        <v>0</v>
      </c>
    </row>
    <row r="517" spans="1:11">
      <c r="A517" s="73"/>
      <c r="B517" s="78">
        <v>4500</v>
      </c>
      <c r="C517" s="94" t="s">
        <v>420</v>
      </c>
      <c r="D517" s="80">
        <f t="shared" ref="D517:J517" si="249">D518+D520+D522</f>
        <v>0</v>
      </c>
      <c r="E517" s="80">
        <f t="shared" si="249"/>
        <v>0</v>
      </c>
      <c r="F517" s="80">
        <f t="shared" si="249"/>
        <v>0</v>
      </c>
      <c r="G517" s="80">
        <f t="shared" si="249"/>
        <v>0</v>
      </c>
      <c r="H517" s="80">
        <f t="shared" si="249"/>
        <v>0</v>
      </c>
      <c r="I517" s="80">
        <f t="shared" si="249"/>
        <v>0</v>
      </c>
      <c r="J517" s="80">
        <f t="shared" si="249"/>
        <v>0</v>
      </c>
      <c r="K517" s="81">
        <f t="shared" si="230"/>
        <v>0</v>
      </c>
    </row>
    <row r="518" spans="1:11">
      <c r="A518" s="73"/>
      <c r="B518" s="78">
        <v>4510</v>
      </c>
      <c r="C518" s="82" t="s">
        <v>421</v>
      </c>
      <c r="D518" s="80">
        <f t="shared" ref="D518:J518" si="250">D519</f>
        <v>0</v>
      </c>
      <c r="E518" s="80">
        <f t="shared" si="250"/>
        <v>0</v>
      </c>
      <c r="F518" s="80">
        <f t="shared" si="250"/>
        <v>0</v>
      </c>
      <c r="G518" s="80">
        <f t="shared" si="250"/>
        <v>0</v>
      </c>
      <c r="H518" s="80">
        <f t="shared" si="250"/>
        <v>0</v>
      </c>
      <c r="I518" s="80">
        <f t="shared" si="250"/>
        <v>0</v>
      </c>
      <c r="J518" s="80">
        <f t="shared" si="250"/>
        <v>0</v>
      </c>
      <c r="K518" s="81">
        <f t="shared" si="230"/>
        <v>0</v>
      </c>
    </row>
    <row r="519" spans="1:11">
      <c r="A519" s="73"/>
      <c r="B519" s="83">
        <v>4511</v>
      </c>
      <c r="C519" s="84" t="s">
        <v>422</v>
      </c>
      <c r="D519" s="85"/>
      <c r="E519" s="85"/>
      <c r="F519" s="86">
        <f t="shared" ref="F519:F524" si="251">+D519+E519</f>
        <v>0</v>
      </c>
      <c r="G519" s="85"/>
      <c r="H519" s="85"/>
      <c r="I519" s="86">
        <f>+G519+H519+J519</f>
        <v>0</v>
      </c>
      <c r="J519" s="85"/>
      <c r="K519" s="81">
        <f t="shared" si="230"/>
        <v>0</v>
      </c>
    </row>
    <row r="520" spans="1:11">
      <c r="A520" s="73"/>
      <c r="B520" s="78">
        <v>4520</v>
      </c>
      <c r="C520" s="82" t="s">
        <v>423</v>
      </c>
      <c r="D520" s="80">
        <f t="shared" ref="D520:J520" si="252">D521</f>
        <v>0</v>
      </c>
      <c r="E520" s="80">
        <f t="shared" si="252"/>
        <v>0</v>
      </c>
      <c r="F520" s="80">
        <f t="shared" si="252"/>
        <v>0</v>
      </c>
      <c r="G520" s="80">
        <f t="shared" si="252"/>
        <v>0</v>
      </c>
      <c r="H520" s="80">
        <f t="shared" si="252"/>
        <v>0</v>
      </c>
      <c r="I520" s="80">
        <f t="shared" si="252"/>
        <v>0</v>
      </c>
      <c r="J520" s="80">
        <f t="shared" si="252"/>
        <v>0</v>
      </c>
      <c r="K520" s="81">
        <f t="shared" si="230"/>
        <v>0</v>
      </c>
    </row>
    <row r="521" spans="1:11">
      <c r="A521" s="73"/>
      <c r="B521" s="83">
        <v>4521</v>
      </c>
      <c r="C521" s="84" t="s">
        <v>423</v>
      </c>
      <c r="D521" s="85"/>
      <c r="E521" s="85"/>
      <c r="F521" s="86">
        <f t="shared" si="251"/>
        <v>0</v>
      </c>
      <c r="G521" s="85"/>
      <c r="H521" s="85"/>
      <c r="I521" s="86">
        <f>+G521+H521+J521</f>
        <v>0</v>
      </c>
      <c r="J521" s="85"/>
      <c r="K521" s="81">
        <f t="shared" si="230"/>
        <v>0</v>
      </c>
    </row>
    <row r="522" spans="1:11">
      <c r="A522" s="73"/>
      <c r="B522" s="78">
        <v>4590</v>
      </c>
      <c r="C522" s="82" t="s">
        <v>424</v>
      </c>
      <c r="D522" s="80">
        <f t="shared" ref="D522:J522" si="253">D523+D524</f>
        <v>0</v>
      </c>
      <c r="E522" s="80">
        <f t="shared" si="253"/>
        <v>0</v>
      </c>
      <c r="F522" s="80">
        <f t="shared" si="253"/>
        <v>0</v>
      </c>
      <c r="G522" s="80">
        <f t="shared" si="253"/>
        <v>0</v>
      </c>
      <c r="H522" s="80">
        <f t="shared" si="253"/>
        <v>0</v>
      </c>
      <c r="I522" s="80">
        <f t="shared" si="253"/>
        <v>0</v>
      </c>
      <c r="J522" s="80">
        <f t="shared" si="253"/>
        <v>0</v>
      </c>
      <c r="K522" s="81">
        <f t="shared" si="230"/>
        <v>0</v>
      </c>
    </row>
    <row r="523" spans="1:11">
      <c r="A523" s="73"/>
      <c r="B523" s="83">
        <v>4591</v>
      </c>
      <c r="C523" s="84" t="s">
        <v>425</v>
      </c>
      <c r="D523" s="85"/>
      <c r="E523" s="85"/>
      <c r="F523" s="86">
        <f t="shared" si="251"/>
        <v>0</v>
      </c>
      <c r="G523" s="85"/>
      <c r="H523" s="85"/>
      <c r="I523" s="86">
        <f>+G523+H523+J523</f>
        <v>0</v>
      </c>
      <c r="J523" s="85"/>
      <c r="K523" s="81">
        <f t="shared" si="230"/>
        <v>0</v>
      </c>
    </row>
    <row r="524" spans="1:11">
      <c r="A524" s="73"/>
      <c r="B524" s="83">
        <v>4592</v>
      </c>
      <c r="C524" s="84" t="s">
        <v>424</v>
      </c>
      <c r="D524" s="85"/>
      <c r="E524" s="85"/>
      <c r="F524" s="86">
        <f t="shared" si="251"/>
        <v>0</v>
      </c>
      <c r="G524" s="85"/>
      <c r="H524" s="85"/>
      <c r="I524" s="86">
        <f>+G524+H524+J524</f>
        <v>0</v>
      </c>
      <c r="J524" s="85"/>
      <c r="K524" s="81">
        <f t="shared" si="230"/>
        <v>0</v>
      </c>
    </row>
    <row r="525" spans="1:11">
      <c r="A525" s="73"/>
      <c r="B525" s="78">
        <v>4600</v>
      </c>
      <c r="C525" s="90" t="s">
        <v>426</v>
      </c>
      <c r="D525" s="80">
        <f t="shared" ref="D525:J525" si="254">D526+D528+D530+D532+D534+D536</f>
        <v>0</v>
      </c>
      <c r="E525" s="80">
        <f t="shared" si="254"/>
        <v>0</v>
      </c>
      <c r="F525" s="80">
        <f t="shared" si="254"/>
        <v>0</v>
      </c>
      <c r="G525" s="80">
        <f t="shared" si="254"/>
        <v>0</v>
      </c>
      <c r="H525" s="80">
        <f t="shared" si="254"/>
        <v>0</v>
      </c>
      <c r="I525" s="80">
        <f t="shared" si="254"/>
        <v>0</v>
      </c>
      <c r="J525" s="80">
        <f t="shared" si="254"/>
        <v>0</v>
      </c>
      <c r="K525" s="81">
        <f t="shared" si="230"/>
        <v>0</v>
      </c>
    </row>
    <row r="526" spans="1:11">
      <c r="A526" s="73"/>
      <c r="B526" s="78">
        <v>4610</v>
      </c>
      <c r="C526" s="82" t="s">
        <v>427</v>
      </c>
      <c r="D526" s="80">
        <f t="shared" ref="D526:I526" si="255">D527</f>
        <v>0</v>
      </c>
      <c r="E526" s="80">
        <f t="shared" si="255"/>
        <v>0</v>
      </c>
      <c r="F526" s="80">
        <f t="shared" si="255"/>
        <v>0</v>
      </c>
      <c r="G526" s="80">
        <f t="shared" si="255"/>
        <v>0</v>
      </c>
      <c r="H526" s="80">
        <f t="shared" si="255"/>
        <v>0</v>
      </c>
      <c r="I526" s="80">
        <f t="shared" si="255"/>
        <v>0</v>
      </c>
      <c r="J526" s="80"/>
      <c r="K526" s="81">
        <f t="shared" si="230"/>
        <v>0</v>
      </c>
    </row>
    <row r="527" spans="1:11">
      <c r="A527" s="73"/>
      <c r="B527" s="83">
        <v>4611</v>
      </c>
      <c r="C527" s="84" t="s">
        <v>427</v>
      </c>
      <c r="D527" s="85"/>
      <c r="E527" s="85"/>
      <c r="F527" s="86">
        <f t="shared" ref="F527:F535" si="256">+D527+E527</f>
        <v>0</v>
      </c>
      <c r="G527" s="85"/>
      <c r="H527" s="85"/>
      <c r="I527" s="86">
        <f>+G527+H527+J527</f>
        <v>0</v>
      </c>
      <c r="J527" s="85"/>
      <c r="K527" s="81">
        <f t="shared" si="230"/>
        <v>0</v>
      </c>
    </row>
    <row r="528" spans="1:11">
      <c r="A528" s="73"/>
      <c r="B528" s="78">
        <v>4620</v>
      </c>
      <c r="C528" s="82" t="s">
        <v>428</v>
      </c>
      <c r="D528" s="80">
        <f t="shared" ref="D528:J528" si="257">D529</f>
        <v>0</v>
      </c>
      <c r="E528" s="80">
        <f t="shared" si="257"/>
        <v>0</v>
      </c>
      <c r="F528" s="80">
        <f t="shared" si="257"/>
        <v>0</v>
      </c>
      <c r="G528" s="80">
        <f t="shared" si="257"/>
        <v>0</v>
      </c>
      <c r="H528" s="80">
        <f t="shared" si="257"/>
        <v>0</v>
      </c>
      <c r="I528" s="80">
        <f t="shared" si="257"/>
        <v>0</v>
      </c>
      <c r="J528" s="80">
        <f t="shared" si="257"/>
        <v>0</v>
      </c>
      <c r="K528" s="81">
        <f t="shared" si="230"/>
        <v>0</v>
      </c>
    </row>
    <row r="529" spans="1:11">
      <c r="A529" s="73"/>
      <c r="B529" s="83">
        <v>4621</v>
      </c>
      <c r="C529" s="84" t="s">
        <v>428</v>
      </c>
      <c r="D529" s="85"/>
      <c r="E529" s="85"/>
      <c r="F529" s="86">
        <f t="shared" si="256"/>
        <v>0</v>
      </c>
      <c r="G529" s="85"/>
      <c r="H529" s="85"/>
      <c r="I529" s="86">
        <f>+G529+H529+J529</f>
        <v>0</v>
      </c>
      <c r="J529" s="85"/>
      <c r="K529" s="81">
        <f t="shared" si="230"/>
        <v>0</v>
      </c>
    </row>
    <row r="530" spans="1:11">
      <c r="A530" s="73"/>
      <c r="B530" s="78">
        <v>4630</v>
      </c>
      <c r="C530" s="82" t="s">
        <v>429</v>
      </c>
      <c r="D530" s="80">
        <f t="shared" ref="D530:J530" si="258">D531</f>
        <v>0</v>
      </c>
      <c r="E530" s="80">
        <f t="shared" si="258"/>
        <v>0</v>
      </c>
      <c r="F530" s="80">
        <f t="shared" si="258"/>
        <v>0</v>
      </c>
      <c r="G530" s="80">
        <f t="shared" si="258"/>
        <v>0</v>
      </c>
      <c r="H530" s="80">
        <f t="shared" si="258"/>
        <v>0</v>
      </c>
      <c r="I530" s="80">
        <f t="shared" si="258"/>
        <v>0</v>
      </c>
      <c r="J530" s="80">
        <f t="shared" si="258"/>
        <v>0</v>
      </c>
      <c r="K530" s="81">
        <f t="shared" si="230"/>
        <v>0</v>
      </c>
    </row>
    <row r="531" spans="1:11">
      <c r="A531" s="73"/>
      <c r="B531" s="83">
        <v>4631</v>
      </c>
      <c r="C531" s="84" t="s">
        <v>429</v>
      </c>
      <c r="D531" s="85"/>
      <c r="E531" s="85"/>
      <c r="F531" s="86">
        <f t="shared" si="256"/>
        <v>0</v>
      </c>
      <c r="G531" s="85"/>
      <c r="H531" s="85"/>
      <c r="I531" s="86">
        <f>+G531+H531+J531</f>
        <v>0</v>
      </c>
      <c r="J531" s="85"/>
      <c r="K531" s="81">
        <f t="shared" si="230"/>
        <v>0</v>
      </c>
    </row>
    <row r="532" spans="1:11" ht="24">
      <c r="A532" s="73"/>
      <c r="B532" s="78">
        <v>4640</v>
      </c>
      <c r="C532" s="82" t="s">
        <v>430</v>
      </c>
      <c r="D532" s="80">
        <f t="shared" ref="D532:J532" si="259">D533</f>
        <v>0</v>
      </c>
      <c r="E532" s="80">
        <f t="shared" si="259"/>
        <v>0</v>
      </c>
      <c r="F532" s="80">
        <f t="shared" si="259"/>
        <v>0</v>
      </c>
      <c r="G532" s="80">
        <f t="shared" si="259"/>
        <v>0</v>
      </c>
      <c r="H532" s="80">
        <f t="shared" si="259"/>
        <v>0</v>
      </c>
      <c r="I532" s="80">
        <f t="shared" si="259"/>
        <v>0</v>
      </c>
      <c r="J532" s="80">
        <f t="shared" si="259"/>
        <v>0</v>
      </c>
      <c r="K532" s="81">
        <f t="shared" si="230"/>
        <v>0</v>
      </c>
    </row>
    <row r="533" spans="1:11">
      <c r="A533" s="73"/>
      <c r="B533" s="83">
        <v>4641</v>
      </c>
      <c r="C533" s="84" t="s">
        <v>431</v>
      </c>
      <c r="D533" s="85"/>
      <c r="E533" s="85"/>
      <c r="F533" s="86">
        <f t="shared" si="256"/>
        <v>0</v>
      </c>
      <c r="G533" s="85"/>
      <c r="H533" s="85"/>
      <c r="I533" s="86">
        <f>+G533+H533+J533</f>
        <v>0</v>
      </c>
      <c r="J533" s="85"/>
      <c r="K533" s="81">
        <f t="shared" si="230"/>
        <v>0</v>
      </c>
    </row>
    <row r="534" spans="1:11" ht="24">
      <c r="A534" s="73"/>
      <c r="B534" s="78">
        <v>4650</v>
      </c>
      <c r="C534" s="82" t="s">
        <v>432</v>
      </c>
      <c r="D534" s="80">
        <f t="shared" ref="D534:J534" si="260">D535</f>
        <v>0</v>
      </c>
      <c r="E534" s="80">
        <f t="shared" si="260"/>
        <v>0</v>
      </c>
      <c r="F534" s="80">
        <f t="shared" si="260"/>
        <v>0</v>
      </c>
      <c r="G534" s="80">
        <f t="shared" si="260"/>
        <v>0</v>
      </c>
      <c r="H534" s="80">
        <f t="shared" si="260"/>
        <v>0</v>
      </c>
      <c r="I534" s="80">
        <f t="shared" si="260"/>
        <v>0</v>
      </c>
      <c r="J534" s="80">
        <f t="shared" si="260"/>
        <v>0</v>
      </c>
      <c r="K534" s="81">
        <f>F534-I534</f>
        <v>0</v>
      </c>
    </row>
    <row r="535" spans="1:11" ht="24">
      <c r="A535" s="73"/>
      <c r="B535" s="83">
        <v>4651</v>
      </c>
      <c r="C535" s="84" t="s">
        <v>432</v>
      </c>
      <c r="D535" s="85"/>
      <c r="E535" s="85"/>
      <c r="F535" s="86">
        <f t="shared" si="256"/>
        <v>0</v>
      </c>
      <c r="G535" s="85"/>
      <c r="H535" s="85"/>
      <c r="I535" s="86">
        <f>+G535+H535+J535</f>
        <v>0</v>
      </c>
      <c r="J535" s="85"/>
      <c r="K535" s="81">
        <f t="shared" ref="K535:K598" si="261">F535-I535</f>
        <v>0</v>
      </c>
    </row>
    <row r="536" spans="1:11">
      <c r="A536" s="73"/>
      <c r="B536" s="78">
        <v>4660</v>
      </c>
      <c r="C536" s="82" t="s">
        <v>433</v>
      </c>
      <c r="D536" s="80">
        <f t="shared" ref="D536:J536" si="262">D537</f>
        <v>0</v>
      </c>
      <c r="E536" s="80">
        <f t="shared" si="262"/>
        <v>0</v>
      </c>
      <c r="F536" s="80">
        <f t="shared" si="262"/>
        <v>0</v>
      </c>
      <c r="G536" s="80">
        <f t="shared" si="262"/>
        <v>0</v>
      </c>
      <c r="H536" s="80">
        <f t="shared" si="262"/>
        <v>0</v>
      </c>
      <c r="I536" s="80">
        <f t="shared" si="262"/>
        <v>0</v>
      </c>
      <c r="J536" s="80">
        <f t="shared" si="262"/>
        <v>0</v>
      </c>
      <c r="K536" s="81">
        <f t="shared" si="261"/>
        <v>0</v>
      </c>
    </row>
    <row r="537" spans="1:11">
      <c r="A537" s="73"/>
      <c r="B537" s="83">
        <v>4661</v>
      </c>
      <c r="C537" s="84" t="s">
        <v>433</v>
      </c>
      <c r="D537" s="85"/>
      <c r="E537" s="85"/>
      <c r="F537" s="86">
        <f>+D537+E537</f>
        <v>0</v>
      </c>
      <c r="G537" s="85"/>
      <c r="H537" s="85"/>
      <c r="I537" s="86">
        <f>+G537+H537+J537</f>
        <v>0</v>
      </c>
      <c r="J537" s="85"/>
      <c r="K537" s="81">
        <f t="shared" si="261"/>
        <v>0</v>
      </c>
    </row>
    <row r="538" spans="1:11">
      <c r="A538" s="73"/>
      <c r="B538" s="78">
        <v>4700</v>
      </c>
      <c r="C538" s="90" t="s">
        <v>434</v>
      </c>
      <c r="D538" s="80">
        <f>D539</f>
        <v>0</v>
      </c>
      <c r="E538" s="80">
        <f t="shared" ref="E538:J539" si="263">+E539</f>
        <v>0</v>
      </c>
      <c r="F538" s="80">
        <f t="shared" si="263"/>
        <v>0</v>
      </c>
      <c r="G538" s="80">
        <f t="shared" si="263"/>
        <v>0</v>
      </c>
      <c r="H538" s="80">
        <f t="shared" si="263"/>
        <v>0</v>
      </c>
      <c r="I538" s="80">
        <f t="shared" si="263"/>
        <v>0</v>
      </c>
      <c r="J538" s="80">
        <f t="shared" si="263"/>
        <v>0</v>
      </c>
      <c r="K538" s="81">
        <f>F538-I538</f>
        <v>0</v>
      </c>
    </row>
    <row r="539" spans="1:11">
      <c r="A539" s="73"/>
      <c r="B539" s="78">
        <v>4710</v>
      </c>
      <c r="C539" s="82" t="s">
        <v>435</v>
      </c>
      <c r="D539" s="80">
        <f>D540</f>
        <v>0</v>
      </c>
      <c r="E539" s="80">
        <f t="shared" si="263"/>
        <v>0</v>
      </c>
      <c r="F539" s="80">
        <f t="shared" si="263"/>
        <v>0</v>
      </c>
      <c r="G539" s="80">
        <f t="shared" si="263"/>
        <v>0</v>
      </c>
      <c r="H539" s="80">
        <f t="shared" si="263"/>
        <v>0</v>
      </c>
      <c r="I539" s="80">
        <f t="shared" si="263"/>
        <v>0</v>
      </c>
      <c r="J539" s="80">
        <f t="shared" si="263"/>
        <v>0</v>
      </c>
      <c r="K539" s="81">
        <f t="shared" si="261"/>
        <v>0</v>
      </c>
    </row>
    <row r="540" spans="1:11">
      <c r="A540" s="73"/>
      <c r="B540" s="83">
        <v>4711</v>
      </c>
      <c r="C540" s="84" t="s">
        <v>435</v>
      </c>
      <c r="D540" s="85"/>
      <c r="E540" s="85"/>
      <c r="F540" s="86">
        <f>+D540+E540</f>
        <v>0</v>
      </c>
      <c r="G540" s="89"/>
      <c r="H540" s="85"/>
      <c r="I540" s="86">
        <f>+G540+H540+J540</f>
        <v>0</v>
      </c>
      <c r="J540" s="85"/>
      <c r="K540" s="81">
        <f t="shared" si="261"/>
        <v>0</v>
      </c>
    </row>
    <row r="541" spans="1:11">
      <c r="A541" s="73"/>
      <c r="B541" s="78">
        <v>4800</v>
      </c>
      <c r="C541" s="90" t="s">
        <v>436</v>
      </c>
      <c r="D541" s="80">
        <f t="shared" ref="D541:I541" si="264">D542+D544+D547+D551+D549</f>
        <v>0</v>
      </c>
      <c r="E541" s="80">
        <f t="shared" si="264"/>
        <v>0</v>
      </c>
      <c r="F541" s="80">
        <f t="shared" si="264"/>
        <v>0</v>
      </c>
      <c r="G541" s="80">
        <f t="shared" si="264"/>
        <v>0</v>
      </c>
      <c r="H541" s="80">
        <f t="shared" si="264"/>
        <v>0</v>
      </c>
      <c r="I541" s="80">
        <f t="shared" si="264"/>
        <v>0</v>
      </c>
      <c r="J541" s="80">
        <f>+J542+J544+J547+J549+J551</f>
        <v>0</v>
      </c>
      <c r="K541" s="81">
        <f>F541-I541</f>
        <v>0</v>
      </c>
    </row>
    <row r="542" spans="1:11">
      <c r="A542" s="73"/>
      <c r="B542" s="78">
        <v>4810</v>
      </c>
      <c r="C542" s="82" t="s">
        <v>437</v>
      </c>
      <c r="D542" s="80">
        <f>D543</f>
        <v>0</v>
      </c>
      <c r="E542" s="80">
        <f t="shared" ref="E542:J542" si="265">+E543</f>
        <v>0</v>
      </c>
      <c r="F542" s="80">
        <f t="shared" si="265"/>
        <v>0</v>
      </c>
      <c r="G542" s="80">
        <f t="shared" si="265"/>
        <v>0</v>
      </c>
      <c r="H542" s="80">
        <f t="shared" si="265"/>
        <v>0</v>
      </c>
      <c r="I542" s="80">
        <f t="shared" si="265"/>
        <v>0</v>
      </c>
      <c r="J542" s="80">
        <f t="shared" si="265"/>
        <v>0</v>
      </c>
      <c r="K542" s="81">
        <f>F542-I542</f>
        <v>0</v>
      </c>
    </row>
    <row r="543" spans="1:11">
      <c r="A543" s="73"/>
      <c r="B543" s="83">
        <v>4811</v>
      </c>
      <c r="C543" s="84" t="s">
        <v>437</v>
      </c>
      <c r="D543" s="85"/>
      <c r="E543" s="85"/>
      <c r="F543" s="86">
        <f>+D543+E543</f>
        <v>0</v>
      </c>
      <c r="G543" s="85"/>
      <c r="H543" s="85"/>
      <c r="I543" s="86">
        <f>+G543+H543+J543</f>
        <v>0</v>
      </c>
      <c r="J543" s="85"/>
      <c r="K543" s="100">
        <f t="shared" si="261"/>
        <v>0</v>
      </c>
    </row>
    <row r="544" spans="1:11">
      <c r="A544" s="73"/>
      <c r="B544" s="78">
        <v>4820</v>
      </c>
      <c r="C544" s="82" t="s">
        <v>438</v>
      </c>
      <c r="D544" s="80">
        <f t="shared" ref="D544:I544" si="266">D545+D546</f>
        <v>0</v>
      </c>
      <c r="E544" s="80">
        <f t="shared" si="266"/>
        <v>0</v>
      </c>
      <c r="F544" s="80">
        <f t="shared" si="266"/>
        <v>0</v>
      </c>
      <c r="G544" s="80">
        <f t="shared" si="266"/>
        <v>0</v>
      </c>
      <c r="H544" s="80">
        <f t="shared" si="266"/>
        <v>0</v>
      </c>
      <c r="I544" s="80">
        <f t="shared" si="266"/>
        <v>0</v>
      </c>
      <c r="J544" s="80">
        <f>J546+J545</f>
        <v>0</v>
      </c>
      <c r="K544" s="81">
        <f>F544-I544</f>
        <v>0</v>
      </c>
    </row>
    <row r="545" spans="1:11">
      <c r="A545" s="73"/>
      <c r="B545" s="83">
        <v>4821</v>
      </c>
      <c r="C545" s="84" t="s">
        <v>438</v>
      </c>
      <c r="D545" s="85"/>
      <c r="E545" s="85"/>
      <c r="F545" s="86">
        <f>+D545+E545</f>
        <v>0</v>
      </c>
      <c r="G545" s="85"/>
      <c r="H545" s="85"/>
      <c r="I545" s="86">
        <f>+G545+H545+J545</f>
        <v>0</v>
      </c>
      <c r="J545" s="85"/>
      <c r="K545" s="100">
        <f t="shared" si="261"/>
        <v>0</v>
      </c>
    </row>
    <row r="546" spans="1:11">
      <c r="A546" s="73"/>
      <c r="B546" s="83">
        <v>4822</v>
      </c>
      <c r="C546" s="84" t="s">
        <v>439</v>
      </c>
      <c r="D546" s="85"/>
      <c r="E546" s="85"/>
      <c r="F546" s="86">
        <f>+D546+E546</f>
        <v>0</v>
      </c>
      <c r="G546" s="85"/>
      <c r="H546" s="85"/>
      <c r="I546" s="86">
        <f>+G546+H546+J546</f>
        <v>0</v>
      </c>
      <c r="J546" s="85"/>
      <c r="K546" s="100">
        <f t="shared" si="261"/>
        <v>0</v>
      </c>
    </row>
    <row r="547" spans="1:11">
      <c r="A547" s="73"/>
      <c r="B547" s="78">
        <v>4830</v>
      </c>
      <c r="C547" s="82" t="s">
        <v>440</v>
      </c>
      <c r="D547" s="80">
        <f t="shared" ref="D547:J547" si="267">D548</f>
        <v>0</v>
      </c>
      <c r="E547" s="80">
        <f t="shared" si="267"/>
        <v>0</v>
      </c>
      <c r="F547" s="80">
        <f t="shared" si="267"/>
        <v>0</v>
      </c>
      <c r="G547" s="80">
        <f t="shared" si="267"/>
        <v>0</v>
      </c>
      <c r="H547" s="80">
        <f t="shared" si="267"/>
        <v>0</v>
      </c>
      <c r="I547" s="80">
        <f t="shared" si="267"/>
        <v>0</v>
      </c>
      <c r="J547" s="80">
        <f t="shared" si="267"/>
        <v>0</v>
      </c>
      <c r="K547" s="81">
        <f t="shared" si="261"/>
        <v>0</v>
      </c>
    </row>
    <row r="548" spans="1:11">
      <c r="A548" s="73"/>
      <c r="B548" s="83">
        <v>4831</v>
      </c>
      <c r="C548" s="84" t="s">
        <v>440</v>
      </c>
      <c r="D548" s="85"/>
      <c r="E548" s="85"/>
      <c r="F548" s="86">
        <f>+D548+E548</f>
        <v>0</v>
      </c>
      <c r="G548" s="85"/>
      <c r="H548" s="85"/>
      <c r="I548" s="86">
        <f>+G548+H548+J548</f>
        <v>0</v>
      </c>
      <c r="J548" s="85"/>
      <c r="K548" s="100">
        <f t="shared" si="261"/>
        <v>0</v>
      </c>
    </row>
    <row r="549" spans="1:11">
      <c r="A549" s="73"/>
      <c r="B549" s="78">
        <v>4840</v>
      </c>
      <c r="C549" s="82" t="s">
        <v>441</v>
      </c>
      <c r="D549" s="80">
        <f t="shared" ref="D549:J549" si="268">D550</f>
        <v>0</v>
      </c>
      <c r="E549" s="80">
        <f t="shared" si="268"/>
        <v>0</v>
      </c>
      <c r="F549" s="80">
        <f t="shared" si="268"/>
        <v>0</v>
      </c>
      <c r="G549" s="80">
        <f t="shared" si="268"/>
        <v>0</v>
      </c>
      <c r="H549" s="80">
        <f t="shared" si="268"/>
        <v>0</v>
      </c>
      <c r="I549" s="80">
        <f t="shared" si="268"/>
        <v>0</v>
      </c>
      <c r="J549" s="80">
        <f t="shared" si="268"/>
        <v>0</v>
      </c>
      <c r="K549" s="81">
        <f t="shared" si="261"/>
        <v>0</v>
      </c>
    </row>
    <row r="550" spans="1:11">
      <c r="A550" s="73"/>
      <c r="B550" s="83">
        <v>4841</v>
      </c>
      <c r="C550" s="84" t="s">
        <v>442</v>
      </c>
      <c r="D550" s="85"/>
      <c r="E550" s="85"/>
      <c r="F550" s="86">
        <f>+D550+E550</f>
        <v>0</v>
      </c>
      <c r="G550" s="85"/>
      <c r="H550" s="85"/>
      <c r="I550" s="86">
        <f>+G550+H550+J550</f>
        <v>0</v>
      </c>
      <c r="J550" s="85"/>
      <c r="K550" s="100">
        <f t="shared" si="261"/>
        <v>0</v>
      </c>
    </row>
    <row r="551" spans="1:11">
      <c r="A551" s="73"/>
      <c r="B551" s="78">
        <v>4850</v>
      </c>
      <c r="C551" s="82" t="s">
        <v>443</v>
      </c>
      <c r="D551" s="80">
        <f>D552</f>
        <v>0</v>
      </c>
      <c r="E551" s="80">
        <f t="shared" ref="E551:J551" si="269">+E552</f>
        <v>0</v>
      </c>
      <c r="F551" s="80">
        <f t="shared" si="269"/>
        <v>0</v>
      </c>
      <c r="G551" s="80">
        <f t="shared" si="269"/>
        <v>0</v>
      </c>
      <c r="H551" s="80">
        <f t="shared" si="269"/>
        <v>0</v>
      </c>
      <c r="I551" s="80">
        <f t="shared" si="269"/>
        <v>0</v>
      </c>
      <c r="J551" s="80">
        <f t="shared" si="269"/>
        <v>0</v>
      </c>
      <c r="K551" s="81">
        <f t="shared" si="261"/>
        <v>0</v>
      </c>
    </row>
    <row r="552" spans="1:11">
      <c r="A552" s="73"/>
      <c r="B552" s="83">
        <v>4851</v>
      </c>
      <c r="C552" s="84" t="s">
        <v>443</v>
      </c>
      <c r="D552" s="85"/>
      <c r="E552" s="85"/>
      <c r="F552" s="86">
        <f>+D552+E552</f>
        <v>0</v>
      </c>
      <c r="G552" s="85"/>
      <c r="H552" s="85"/>
      <c r="I552" s="86">
        <f>+G552+H552+J552</f>
        <v>0</v>
      </c>
      <c r="J552" s="85"/>
      <c r="K552" s="100">
        <f>F553-I553</f>
        <v>0</v>
      </c>
    </row>
    <row r="553" spans="1:11">
      <c r="A553" s="73"/>
      <c r="B553" s="78">
        <v>4900</v>
      </c>
      <c r="C553" s="90" t="s">
        <v>444</v>
      </c>
      <c r="D553" s="80">
        <f>D554+D556+D558</f>
        <v>0</v>
      </c>
      <c r="E553" s="80">
        <f t="shared" ref="E553:J553" si="270">+E554+E556+E558</f>
        <v>0</v>
      </c>
      <c r="F553" s="80">
        <f t="shared" si="270"/>
        <v>0</v>
      </c>
      <c r="G553" s="80">
        <f t="shared" si="270"/>
        <v>0</v>
      </c>
      <c r="H553" s="80">
        <f t="shared" si="270"/>
        <v>0</v>
      </c>
      <c r="I553" s="80">
        <f t="shared" si="270"/>
        <v>0</v>
      </c>
      <c r="J553" s="80">
        <f t="shared" si="270"/>
        <v>0</v>
      </c>
      <c r="K553" s="81">
        <f>F554-I554</f>
        <v>0</v>
      </c>
    </row>
    <row r="554" spans="1:11">
      <c r="A554" s="73"/>
      <c r="B554" s="78">
        <v>4910</v>
      </c>
      <c r="C554" s="82" t="s">
        <v>445</v>
      </c>
      <c r="D554" s="80">
        <f t="shared" ref="D554:J554" si="271">D555</f>
        <v>0</v>
      </c>
      <c r="E554" s="80">
        <f t="shared" si="271"/>
        <v>0</v>
      </c>
      <c r="F554" s="80">
        <f t="shared" si="271"/>
        <v>0</v>
      </c>
      <c r="G554" s="80">
        <f t="shared" si="271"/>
        <v>0</v>
      </c>
      <c r="H554" s="80">
        <f t="shared" si="271"/>
        <v>0</v>
      </c>
      <c r="I554" s="80">
        <f t="shared" si="271"/>
        <v>0</v>
      </c>
      <c r="J554" s="80">
        <f t="shared" si="271"/>
        <v>0</v>
      </c>
      <c r="K554" s="81">
        <f t="shared" si="261"/>
        <v>0</v>
      </c>
    </row>
    <row r="555" spans="1:11">
      <c r="A555" s="73"/>
      <c r="B555" s="83">
        <v>4911</v>
      </c>
      <c r="C555" s="84" t="s">
        <v>445</v>
      </c>
      <c r="D555" s="85"/>
      <c r="E555" s="85"/>
      <c r="F555" s="86">
        <f>+D555+E555</f>
        <v>0</v>
      </c>
      <c r="G555" s="85"/>
      <c r="H555" s="85"/>
      <c r="I555" s="86">
        <f>+G555+H555+J555</f>
        <v>0</v>
      </c>
      <c r="J555" s="85"/>
      <c r="K555" s="100">
        <f t="shared" si="261"/>
        <v>0</v>
      </c>
    </row>
    <row r="556" spans="1:11">
      <c r="A556" s="73"/>
      <c r="B556" s="78">
        <v>4920</v>
      </c>
      <c r="C556" s="82" t="s">
        <v>446</v>
      </c>
      <c r="D556" s="80">
        <f t="shared" ref="D556:J556" si="272">D557</f>
        <v>0</v>
      </c>
      <c r="E556" s="80">
        <f t="shared" si="272"/>
        <v>0</v>
      </c>
      <c r="F556" s="80">
        <f t="shared" si="272"/>
        <v>0</v>
      </c>
      <c r="G556" s="80">
        <f t="shared" si="272"/>
        <v>0</v>
      </c>
      <c r="H556" s="80">
        <f t="shared" si="272"/>
        <v>0</v>
      </c>
      <c r="I556" s="80">
        <f t="shared" si="272"/>
        <v>0</v>
      </c>
      <c r="J556" s="80">
        <f t="shared" si="272"/>
        <v>0</v>
      </c>
      <c r="K556" s="81">
        <f t="shared" si="261"/>
        <v>0</v>
      </c>
    </row>
    <row r="557" spans="1:11">
      <c r="A557" s="73"/>
      <c r="B557" s="83">
        <v>4921</v>
      </c>
      <c r="C557" s="84" t="s">
        <v>446</v>
      </c>
      <c r="D557" s="85"/>
      <c r="E557" s="85"/>
      <c r="F557" s="86">
        <f>+D557+E557</f>
        <v>0</v>
      </c>
      <c r="G557" s="85"/>
      <c r="H557" s="85"/>
      <c r="I557" s="86">
        <f>+G557+H557+J557</f>
        <v>0</v>
      </c>
      <c r="J557" s="85"/>
      <c r="K557" s="100">
        <f t="shared" si="261"/>
        <v>0</v>
      </c>
    </row>
    <row r="558" spans="1:11">
      <c r="A558" s="73"/>
      <c r="B558" s="78">
        <v>4930</v>
      </c>
      <c r="C558" s="82" t="s">
        <v>447</v>
      </c>
      <c r="D558" s="80">
        <f>D559</f>
        <v>0</v>
      </c>
      <c r="E558" s="80">
        <f t="shared" ref="E558:J558" si="273">+E559</f>
        <v>0</v>
      </c>
      <c r="F558" s="80">
        <f t="shared" si="273"/>
        <v>0</v>
      </c>
      <c r="G558" s="80">
        <f t="shared" si="273"/>
        <v>0</v>
      </c>
      <c r="H558" s="80">
        <f t="shared" si="273"/>
        <v>0</v>
      </c>
      <c r="I558" s="80">
        <f t="shared" si="273"/>
        <v>0</v>
      </c>
      <c r="J558" s="80">
        <f t="shared" si="273"/>
        <v>0</v>
      </c>
      <c r="K558" s="81">
        <f t="shared" si="261"/>
        <v>0</v>
      </c>
    </row>
    <row r="559" spans="1:11">
      <c r="A559" s="73"/>
      <c r="B559" s="83">
        <v>4931</v>
      </c>
      <c r="C559" s="84" t="s">
        <v>447</v>
      </c>
      <c r="D559" s="85"/>
      <c r="E559" s="85"/>
      <c r="F559" s="86">
        <f>+D559+E559</f>
        <v>0</v>
      </c>
      <c r="G559" s="85"/>
      <c r="H559" s="85"/>
      <c r="I559" s="86">
        <f>+G559+H559+J559</f>
        <v>0</v>
      </c>
      <c r="J559" s="85"/>
      <c r="K559" s="100">
        <f t="shared" si="261"/>
        <v>0</v>
      </c>
    </row>
    <row r="560" spans="1:11">
      <c r="A560" s="73"/>
      <c r="B560" s="78" t="s">
        <v>113</v>
      </c>
      <c r="C560" s="90"/>
      <c r="D560" s="80">
        <f t="shared" ref="D560:J560" si="274">D436+D455+D466+D490+D517+D525+D538+D541+D553</f>
        <v>344625</v>
      </c>
      <c r="E560" s="80">
        <f t="shared" si="274"/>
        <v>-141000</v>
      </c>
      <c r="F560" s="80">
        <f t="shared" si="274"/>
        <v>203625</v>
      </c>
      <c r="G560" s="80">
        <f t="shared" si="274"/>
        <v>0</v>
      </c>
      <c r="H560" s="80">
        <f t="shared" si="274"/>
        <v>0</v>
      </c>
      <c r="I560" s="80">
        <f t="shared" si="274"/>
        <v>148266</v>
      </c>
      <c r="J560" s="80">
        <f t="shared" si="274"/>
        <v>148266</v>
      </c>
      <c r="K560" s="81">
        <f t="shared" si="261"/>
        <v>55359</v>
      </c>
    </row>
    <row r="561" spans="1:11">
      <c r="A561" s="73"/>
      <c r="B561" s="78">
        <v>5000</v>
      </c>
      <c r="C561" s="90" t="s">
        <v>448</v>
      </c>
      <c r="D561" s="80">
        <f>+D562+D579+D588+D593+D607+D610+D630+D649+D660</f>
        <v>0</v>
      </c>
      <c r="E561" s="80">
        <f t="shared" ref="E561:J561" si="275">+E562+E579+E588+E593+E607+E610+E630+E649+E660</f>
        <v>0</v>
      </c>
      <c r="F561" s="80">
        <f t="shared" si="275"/>
        <v>0</v>
      </c>
      <c r="G561" s="80">
        <f t="shared" si="275"/>
        <v>0</v>
      </c>
      <c r="H561" s="80">
        <f t="shared" si="275"/>
        <v>0</v>
      </c>
      <c r="I561" s="80">
        <f t="shared" si="275"/>
        <v>0</v>
      </c>
      <c r="J561" s="80">
        <f t="shared" si="275"/>
        <v>0</v>
      </c>
      <c r="K561" s="81">
        <f t="shared" si="261"/>
        <v>0</v>
      </c>
    </row>
    <row r="562" spans="1:11">
      <c r="A562" s="73"/>
      <c r="B562" s="78">
        <v>5100</v>
      </c>
      <c r="C562" s="94" t="s">
        <v>449</v>
      </c>
      <c r="D562" s="80">
        <f t="shared" ref="D562:J562" si="276">D563+D566+D568+D572+D574+D576</f>
        <v>0</v>
      </c>
      <c r="E562" s="80">
        <f t="shared" si="276"/>
        <v>0</v>
      </c>
      <c r="F562" s="80">
        <f t="shared" si="276"/>
        <v>0</v>
      </c>
      <c r="G562" s="80">
        <f t="shared" si="276"/>
        <v>0</v>
      </c>
      <c r="H562" s="80">
        <f t="shared" si="276"/>
        <v>0</v>
      </c>
      <c r="I562" s="80">
        <f t="shared" si="276"/>
        <v>0</v>
      </c>
      <c r="J562" s="80">
        <f t="shared" si="276"/>
        <v>0</v>
      </c>
      <c r="K562" s="81">
        <f t="shared" si="261"/>
        <v>0</v>
      </c>
    </row>
    <row r="563" spans="1:11">
      <c r="A563" s="73"/>
      <c r="B563" s="78">
        <v>5110</v>
      </c>
      <c r="C563" s="82" t="s">
        <v>450</v>
      </c>
      <c r="D563" s="80">
        <f t="shared" ref="D563:J563" si="277">D564+D565</f>
        <v>0</v>
      </c>
      <c r="E563" s="80">
        <f t="shared" si="277"/>
        <v>0</v>
      </c>
      <c r="F563" s="80">
        <f t="shared" si="277"/>
        <v>0</v>
      </c>
      <c r="G563" s="80">
        <f t="shared" si="277"/>
        <v>0</v>
      </c>
      <c r="H563" s="80">
        <f t="shared" si="277"/>
        <v>0</v>
      </c>
      <c r="I563" s="80">
        <f t="shared" si="277"/>
        <v>0</v>
      </c>
      <c r="J563" s="80">
        <f t="shared" si="277"/>
        <v>0</v>
      </c>
      <c r="K563" s="81">
        <f t="shared" si="261"/>
        <v>0</v>
      </c>
    </row>
    <row r="564" spans="1:11">
      <c r="A564" s="73"/>
      <c r="B564" s="83">
        <v>5111</v>
      </c>
      <c r="C564" s="84" t="s">
        <v>451</v>
      </c>
      <c r="D564" s="85"/>
      <c r="E564" s="85"/>
      <c r="F564" s="86">
        <f>+D564+E564</f>
        <v>0</v>
      </c>
      <c r="G564" s="85"/>
      <c r="H564" s="85"/>
      <c r="I564" s="86">
        <f>+G564+H564+J564</f>
        <v>0</v>
      </c>
      <c r="J564" s="85"/>
      <c r="K564" s="100">
        <f t="shared" si="261"/>
        <v>0</v>
      </c>
    </row>
    <row r="565" spans="1:11">
      <c r="A565" s="73"/>
      <c r="B565" s="83">
        <v>5112</v>
      </c>
      <c r="C565" s="84" t="s">
        <v>452</v>
      </c>
      <c r="D565" s="85"/>
      <c r="E565" s="85"/>
      <c r="F565" s="86">
        <f>+D565+E565</f>
        <v>0</v>
      </c>
      <c r="G565" s="85"/>
      <c r="H565" s="85"/>
      <c r="I565" s="86">
        <f>+G565+H565+J565</f>
        <v>0</v>
      </c>
      <c r="J565" s="85"/>
      <c r="K565" s="100">
        <f t="shared" si="261"/>
        <v>0</v>
      </c>
    </row>
    <row r="566" spans="1:11">
      <c r="A566" s="73"/>
      <c r="B566" s="78">
        <v>5120</v>
      </c>
      <c r="C566" s="82" t="s">
        <v>453</v>
      </c>
      <c r="D566" s="80">
        <f t="shared" ref="D566:J566" si="278">D567</f>
        <v>0</v>
      </c>
      <c r="E566" s="80">
        <f t="shared" si="278"/>
        <v>0</v>
      </c>
      <c r="F566" s="80">
        <f t="shared" si="278"/>
        <v>0</v>
      </c>
      <c r="G566" s="80">
        <f t="shared" si="278"/>
        <v>0</v>
      </c>
      <c r="H566" s="80">
        <f t="shared" si="278"/>
        <v>0</v>
      </c>
      <c r="I566" s="80">
        <f t="shared" si="278"/>
        <v>0</v>
      </c>
      <c r="J566" s="80">
        <f t="shared" si="278"/>
        <v>0</v>
      </c>
      <c r="K566" s="81">
        <f t="shared" si="261"/>
        <v>0</v>
      </c>
    </row>
    <row r="567" spans="1:11">
      <c r="A567" s="73"/>
      <c r="B567" s="83">
        <v>5121</v>
      </c>
      <c r="C567" s="84" t="s">
        <v>453</v>
      </c>
      <c r="D567" s="85"/>
      <c r="E567" s="85"/>
      <c r="F567" s="86">
        <f>+D567+E567</f>
        <v>0</v>
      </c>
      <c r="G567" s="85"/>
      <c r="H567" s="85"/>
      <c r="I567" s="86">
        <f>+G567+H567+J567</f>
        <v>0</v>
      </c>
      <c r="J567" s="85"/>
      <c r="K567" s="100">
        <f t="shared" si="261"/>
        <v>0</v>
      </c>
    </row>
    <row r="568" spans="1:11">
      <c r="A568" s="73"/>
      <c r="B568" s="78">
        <v>5130</v>
      </c>
      <c r="C568" s="82" t="s">
        <v>454</v>
      </c>
      <c r="D568" s="80">
        <f t="shared" ref="D568:J568" si="279">D569+D570+D571</f>
        <v>0</v>
      </c>
      <c r="E568" s="80">
        <f t="shared" si="279"/>
        <v>0</v>
      </c>
      <c r="F568" s="80">
        <f t="shared" si="279"/>
        <v>0</v>
      </c>
      <c r="G568" s="80">
        <f t="shared" si="279"/>
        <v>0</v>
      </c>
      <c r="H568" s="80">
        <f t="shared" si="279"/>
        <v>0</v>
      </c>
      <c r="I568" s="80">
        <f t="shared" si="279"/>
        <v>0</v>
      </c>
      <c r="J568" s="80">
        <f t="shared" si="279"/>
        <v>0</v>
      </c>
      <c r="K568" s="81">
        <f t="shared" si="261"/>
        <v>0</v>
      </c>
    </row>
    <row r="569" spans="1:11">
      <c r="A569" s="73"/>
      <c r="B569" s="83">
        <v>5131</v>
      </c>
      <c r="C569" s="84" t="s">
        <v>455</v>
      </c>
      <c r="D569" s="85"/>
      <c r="E569" s="85"/>
      <c r="F569" s="86">
        <f>+D569+E569</f>
        <v>0</v>
      </c>
      <c r="G569" s="85"/>
      <c r="H569" s="85"/>
      <c r="I569" s="86">
        <f>+G569+H569+J569</f>
        <v>0</v>
      </c>
      <c r="J569" s="85"/>
      <c r="K569" s="100">
        <f t="shared" si="261"/>
        <v>0</v>
      </c>
    </row>
    <row r="570" spans="1:11">
      <c r="A570" s="73"/>
      <c r="B570" s="83">
        <v>5132</v>
      </c>
      <c r="C570" s="84" t="s">
        <v>456</v>
      </c>
      <c r="D570" s="85"/>
      <c r="E570" s="85"/>
      <c r="F570" s="86">
        <f>+D570+E570</f>
        <v>0</v>
      </c>
      <c r="G570" s="85"/>
      <c r="H570" s="85"/>
      <c r="I570" s="86">
        <f>+G570+H570+J570</f>
        <v>0</v>
      </c>
      <c r="J570" s="85"/>
      <c r="K570" s="100">
        <f t="shared" si="261"/>
        <v>0</v>
      </c>
    </row>
    <row r="571" spans="1:11">
      <c r="A571" s="73"/>
      <c r="B571" s="83">
        <v>5133</v>
      </c>
      <c r="C571" s="84" t="s">
        <v>457</v>
      </c>
      <c r="D571" s="85"/>
      <c r="E571" s="85"/>
      <c r="F571" s="86">
        <f>+D571+E571</f>
        <v>0</v>
      </c>
      <c r="G571" s="85"/>
      <c r="H571" s="85"/>
      <c r="I571" s="86">
        <f>+G571+H571+J571</f>
        <v>0</v>
      </c>
      <c r="J571" s="85"/>
      <c r="K571" s="100">
        <f t="shared" si="261"/>
        <v>0</v>
      </c>
    </row>
    <row r="572" spans="1:11">
      <c r="A572" s="73"/>
      <c r="B572" s="78">
        <v>5140</v>
      </c>
      <c r="C572" s="82" t="s">
        <v>458</v>
      </c>
      <c r="D572" s="80">
        <f t="shared" ref="D572:J572" si="280">D573</f>
        <v>0</v>
      </c>
      <c r="E572" s="80">
        <f t="shared" si="280"/>
        <v>0</v>
      </c>
      <c r="F572" s="80">
        <f t="shared" si="280"/>
        <v>0</v>
      </c>
      <c r="G572" s="80">
        <f t="shared" si="280"/>
        <v>0</v>
      </c>
      <c r="H572" s="80">
        <f t="shared" si="280"/>
        <v>0</v>
      </c>
      <c r="I572" s="80">
        <f t="shared" si="280"/>
        <v>0</v>
      </c>
      <c r="J572" s="80">
        <f t="shared" si="280"/>
        <v>0</v>
      </c>
      <c r="K572" s="81">
        <f t="shared" si="261"/>
        <v>0</v>
      </c>
    </row>
    <row r="573" spans="1:11">
      <c r="A573" s="73"/>
      <c r="B573" s="83">
        <v>5141</v>
      </c>
      <c r="C573" s="84" t="s">
        <v>458</v>
      </c>
      <c r="D573" s="96"/>
      <c r="E573" s="96"/>
      <c r="F573" s="86">
        <f t="shared" ref="F573:F578" si="281">+D573+E573</f>
        <v>0</v>
      </c>
      <c r="G573" s="85"/>
      <c r="H573" s="85"/>
      <c r="I573" s="86">
        <f>+G573+H573+J573</f>
        <v>0</v>
      </c>
      <c r="J573" s="85"/>
      <c r="K573" s="100">
        <f t="shared" si="261"/>
        <v>0</v>
      </c>
    </row>
    <row r="574" spans="1:11">
      <c r="A574" s="73"/>
      <c r="B574" s="78">
        <v>5150</v>
      </c>
      <c r="C574" s="82" t="s">
        <v>459</v>
      </c>
      <c r="D574" s="80">
        <f t="shared" ref="D574:J574" si="282">D575</f>
        <v>0</v>
      </c>
      <c r="E574" s="80">
        <f t="shared" si="282"/>
        <v>0</v>
      </c>
      <c r="F574" s="80">
        <f t="shared" si="282"/>
        <v>0</v>
      </c>
      <c r="G574" s="80">
        <f t="shared" si="282"/>
        <v>0</v>
      </c>
      <c r="H574" s="80">
        <f t="shared" si="282"/>
        <v>0</v>
      </c>
      <c r="I574" s="80">
        <f t="shared" si="282"/>
        <v>0</v>
      </c>
      <c r="J574" s="80">
        <f t="shared" si="282"/>
        <v>0</v>
      </c>
      <c r="K574" s="81">
        <f t="shared" si="261"/>
        <v>0</v>
      </c>
    </row>
    <row r="575" spans="1:11">
      <c r="A575" s="73"/>
      <c r="B575" s="83">
        <v>5151</v>
      </c>
      <c r="C575" s="84" t="s">
        <v>460</v>
      </c>
      <c r="D575" s="85"/>
      <c r="E575" s="85"/>
      <c r="F575" s="86">
        <f t="shared" si="281"/>
        <v>0</v>
      </c>
      <c r="G575" s="85"/>
      <c r="H575" s="85"/>
      <c r="I575" s="86">
        <f>+G575+H575+J575</f>
        <v>0</v>
      </c>
      <c r="J575" s="85"/>
      <c r="K575" s="100">
        <f t="shared" si="261"/>
        <v>0</v>
      </c>
    </row>
    <row r="576" spans="1:11">
      <c r="A576" s="73"/>
      <c r="B576" s="78">
        <v>5190</v>
      </c>
      <c r="C576" s="82" t="s">
        <v>461</v>
      </c>
      <c r="D576" s="80">
        <f t="shared" ref="D576:J576" si="283">D577+D578</f>
        <v>0</v>
      </c>
      <c r="E576" s="80">
        <f t="shared" si="283"/>
        <v>0</v>
      </c>
      <c r="F576" s="80">
        <f t="shared" si="283"/>
        <v>0</v>
      </c>
      <c r="G576" s="80">
        <f t="shared" si="283"/>
        <v>0</v>
      </c>
      <c r="H576" s="80">
        <f t="shared" si="283"/>
        <v>0</v>
      </c>
      <c r="I576" s="80">
        <f t="shared" si="283"/>
        <v>0</v>
      </c>
      <c r="J576" s="80">
        <f t="shared" si="283"/>
        <v>0</v>
      </c>
      <c r="K576" s="81">
        <f t="shared" si="261"/>
        <v>0</v>
      </c>
    </row>
    <row r="577" spans="1:11">
      <c r="A577" s="73"/>
      <c r="B577" s="83">
        <v>5191</v>
      </c>
      <c r="C577" s="84" t="s">
        <v>462</v>
      </c>
      <c r="D577" s="85"/>
      <c r="E577" s="85"/>
      <c r="F577" s="86">
        <f t="shared" si="281"/>
        <v>0</v>
      </c>
      <c r="G577" s="85"/>
      <c r="H577" s="85"/>
      <c r="I577" s="86">
        <f>+G577+H577+J577</f>
        <v>0</v>
      </c>
      <c r="J577" s="85"/>
      <c r="K577" s="100">
        <f t="shared" si="261"/>
        <v>0</v>
      </c>
    </row>
    <row r="578" spans="1:11">
      <c r="A578" s="73"/>
      <c r="B578" s="83">
        <v>5192</v>
      </c>
      <c r="C578" s="84" t="s">
        <v>463</v>
      </c>
      <c r="D578" s="85"/>
      <c r="E578" s="85"/>
      <c r="F578" s="86">
        <f t="shared" si="281"/>
        <v>0</v>
      </c>
      <c r="G578" s="85"/>
      <c r="H578" s="85"/>
      <c r="I578" s="86">
        <f>+G578+H578+J578</f>
        <v>0</v>
      </c>
      <c r="J578" s="85"/>
      <c r="K578" s="100">
        <f t="shared" si="261"/>
        <v>0</v>
      </c>
    </row>
    <row r="579" spans="1:11">
      <c r="A579" s="73"/>
      <c r="B579" s="78">
        <v>5200</v>
      </c>
      <c r="C579" s="90" t="s">
        <v>464</v>
      </c>
      <c r="D579" s="80">
        <f t="shared" ref="D579:J579" si="284">D580+D582+D584+D586</f>
        <v>0</v>
      </c>
      <c r="E579" s="80">
        <f t="shared" si="284"/>
        <v>0</v>
      </c>
      <c r="F579" s="80">
        <f t="shared" si="284"/>
        <v>0</v>
      </c>
      <c r="G579" s="80">
        <f t="shared" si="284"/>
        <v>0</v>
      </c>
      <c r="H579" s="80">
        <f t="shared" si="284"/>
        <v>0</v>
      </c>
      <c r="I579" s="80">
        <f t="shared" si="284"/>
        <v>0</v>
      </c>
      <c r="J579" s="80">
        <f t="shared" si="284"/>
        <v>0</v>
      </c>
      <c r="K579" s="81">
        <f t="shared" si="261"/>
        <v>0</v>
      </c>
    </row>
    <row r="580" spans="1:11">
      <c r="A580" s="73"/>
      <c r="B580" s="78">
        <v>5210</v>
      </c>
      <c r="C580" s="82" t="s">
        <v>465</v>
      </c>
      <c r="D580" s="80">
        <f t="shared" ref="D580:J580" si="285">D581</f>
        <v>0</v>
      </c>
      <c r="E580" s="80">
        <f t="shared" si="285"/>
        <v>0</v>
      </c>
      <c r="F580" s="80">
        <f t="shared" si="285"/>
        <v>0</v>
      </c>
      <c r="G580" s="80">
        <f t="shared" si="285"/>
        <v>0</v>
      </c>
      <c r="H580" s="80">
        <f t="shared" si="285"/>
        <v>0</v>
      </c>
      <c r="I580" s="80">
        <f t="shared" si="285"/>
        <v>0</v>
      </c>
      <c r="J580" s="80">
        <f t="shared" si="285"/>
        <v>0</v>
      </c>
      <c r="K580" s="81">
        <f t="shared" si="261"/>
        <v>0</v>
      </c>
    </row>
    <row r="581" spans="1:11">
      <c r="A581" s="73"/>
      <c r="B581" s="83">
        <v>5211</v>
      </c>
      <c r="C581" s="84" t="s">
        <v>465</v>
      </c>
      <c r="D581" s="85"/>
      <c r="E581" s="85"/>
      <c r="F581" s="86">
        <f t="shared" ref="F581:F587" si="286">+D581+E581</f>
        <v>0</v>
      </c>
      <c r="G581" s="85"/>
      <c r="H581" s="85"/>
      <c r="I581" s="86">
        <f>+G581+H581+J581</f>
        <v>0</v>
      </c>
      <c r="J581" s="85"/>
      <c r="K581" s="100">
        <f t="shared" si="261"/>
        <v>0</v>
      </c>
    </row>
    <row r="582" spans="1:11">
      <c r="A582" s="73"/>
      <c r="B582" s="78">
        <v>5220</v>
      </c>
      <c r="C582" s="82" t="s">
        <v>466</v>
      </c>
      <c r="D582" s="80">
        <f t="shared" ref="D582:J582" si="287">D583</f>
        <v>0</v>
      </c>
      <c r="E582" s="80">
        <f t="shared" si="287"/>
        <v>0</v>
      </c>
      <c r="F582" s="80">
        <f t="shared" si="287"/>
        <v>0</v>
      </c>
      <c r="G582" s="80">
        <f t="shared" si="287"/>
        <v>0</v>
      </c>
      <c r="H582" s="80">
        <f t="shared" si="287"/>
        <v>0</v>
      </c>
      <c r="I582" s="80">
        <f t="shared" si="287"/>
        <v>0</v>
      </c>
      <c r="J582" s="80">
        <f t="shared" si="287"/>
        <v>0</v>
      </c>
      <c r="K582" s="81">
        <f t="shared" si="261"/>
        <v>0</v>
      </c>
    </row>
    <row r="583" spans="1:11">
      <c r="A583" s="73"/>
      <c r="B583" s="83">
        <v>5221</v>
      </c>
      <c r="C583" s="84" t="s">
        <v>467</v>
      </c>
      <c r="D583" s="85"/>
      <c r="E583" s="85"/>
      <c r="F583" s="86">
        <f t="shared" si="286"/>
        <v>0</v>
      </c>
      <c r="G583" s="85"/>
      <c r="H583" s="85"/>
      <c r="I583" s="86">
        <f>+G583+H583+J583</f>
        <v>0</v>
      </c>
      <c r="J583" s="85"/>
      <c r="K583" s="100">
        <f t="shared" si="261"/>
        <v>0</v>
      </c>
    </row>
    <row r="584" spans="1:11">
      <c r="A584" s="73"/>
      <c r="B584" s="78">
        <v>5230</v>
      </c>
      <c r="C584" s="82" t="s">
        <v>468</v>
      </c>
      <c r="D584" s="80">
        <f t="shared" ref="D584:J584" si="288">D585</f>
        <v>0</v>
      </c>
      <c r="E584" s="80">
        <f t="shared" si="288"/>
        <v>0</v>
      </c>
      <c r="F584" s="80">
        <f t="shared" si="288"/>
        <v>0</v>
      </c>
      <c r="G584" s="80">
        <f t="shared" si="288"/>
        <v>0</v>
      </c>
      <c r="H584" s="80">
        <f t="shared" si="288"/>
        <v>0</v>
      </c>
      <c r="I584" s="80">
        <f t="shared" si="288"/>
        <v>0</v>
      </c>
      <c r="J584" s="80">
        <f t="shared" si="288"/>
        <v>0</v>
      </c>
      <c r="K584" s="81">
        <f t="shared" si="261"/>
        <v>0</v>
      </c>
    </row>
    <row r="585" spans="1:11">
      <c r="A585" s="73"/>
      <c r="B585" s="83">
        <v>5231</v>
      </c>
      <c r="C585" s="84" t="s">
        <v>469</v>
      </c>
      <c r="D585" s="85"/>
      <c r="E585" s="85"/>
      <c r="F585" s="86">
        <f t="shared" si="286"/>
        <v>0</v>
      </c>
      <c r="G585" s="85"/>
      <c r="H585" s="85"/>
      <c r="I585" s="86">
        <f>+G585+H585+J585</f>
        <v>0</v>
      </c>
      <c r="J585" s="85"/>
      <c r="K585" s="100">
        <f t="shared" si="261"/>
        <v>0</v>
      </c>
    </row>
    <row r="586" spans="1:11">
      <c r="A586" s="73"/>
      <c r="B586" s="78">
        <v>5290</v>
      </c>
      <c r="C586" s="82" t="s">
        <v>470</v>
      </c>
      <c r="D586" s="80">
        <f t="shared" ref="D586:J586" si="289">D587</f>
        <v>0</v>
      </c>
      <c r="E586" s="80">
        <f t="shared" si="289"/>
        <v>0</v>
      </c>
      <c r="F586" s="80">
        <f t="shared" si="289"/>
        <v>0</v>
      </c>
      <c r="G586" s="80">
        <f t="shared" si="289"/>
        <v>0</v>
      </c>
      <c r="H586" s="80">
        <f t="shared" si="289"/>
        <v>0</v>
      </c>
      <c r="I586" s="80">
        <f t="shared" si="289"/>
        <v>0</v>
      </c>
      <c r="J586" s="80">
        <f t="shared" si="289"/>
        <v>0</v>
      </c>
      <c r="K586" s="81">
        <f t="shared" si="261"/>
        <v>0</v>
      </c>
    </row>
    <row r="587" spans="1:11">
      <c r="A587" s="73"/>
      <c r="B587" s="83">
        <v>5291</v>
      </c>
      <c r="C587" s="84" t="s">
        <v>471</v>
      </c>
      <c r="D587" s="85"/>
      <c r="E587" s="85"/>
      <c r="F587" s="86">
        <f t="shared" si="286"/>
        <v>0</v>
      </c>
      <c r="G587" s="85"/>
      <c r="H587" s="85"/>
      <c r="I587" s="86">
        <f>+G587+H587+J587</f>
        <v>0</v>
      </c>
      <c r="J587" s="85"/>
      <c r="K587" s="100">
        <f t="shared" si="261"/>
        <v>0</v>
      </c>
    </row>
    <row r="588" spans="1:11">
      <c r="A588" s="73"/>
      <c r="B588" s="78">
        <v>5300</v>
      </c>
      <c r="C588" s="90" t="s">
        <v>472</v>
      </c>
      <c r="D588" s="80">
        <f t="shared" ref="D588:J588" si="290">D589+D591</f>
        <v>0</v>
      </c>
      <c r="E588" s="80">
        <f t="shared" si="290"/>
        <v>0</v>
      </c>
      <c r="F588" s="80">
        <f t="shared" si="290"/>
        <v>0</v>
      </c>
      <c r="G588" s="80">
        <f t="shared" si="290"/>
        <v>0</v>
      </c>
      <c r="H588" s="80">
        <f t="shared" si="290"/>
        <v>0</v>
      </c>
      <c r="I588" s="80">
        <f t="shared" si="290"/>
        <v>0</v>
      </c>
      <c r="J588" s="80">
        <f t="shared" si="290"/>
        <v>0</v>
      </c>
      <c r="K588" s="81">
        <f t="shared" si="261"/>
        <v>0</v>
      </c>
    </row>
    <row r="589" spans="1:11">
      <c r="A589" s="73"/>
      <c r="B589" s="78">
        <v>5310</v>
      </c>
      <c r="C589" s="82" t="s">
        <v>473</v>
      </c>
      <c r="D589" s="80">
        <f t="shared" ref="D589:J589" si="291">D590</f>
        <v>0</v>
      </c>
      <c r="E589" s="80">
        <f t="shared" si="291"/>
        <v>0</v>
      </c>
      <c r="F589" s="80">
        <f t="shared" si="291"/>
        <v>0</v>
      </c>
      <c r="G589" s="80">
        <f t="shared" si="291"/>
        <v>0</v>
      </c>
      <c r="H589" s="80">
        <f t="shared" si="291"/>
        <v>0</v>
      </c>
      <c r="I589" s="80">
        <f t="shared" si="291"/>
        <v>0</v>
      </c>
      <c r="J589" s="80">
        <f t="shared" si="291"/>
        <v>0</v>
      </c>
      <c r="K589" s="81">
        <f t="shared" si="261"/>
        <v>0</v>
      </c>
    </row>
    <row r="590" spans="1:11">
      <c r="A590" s="73"/>
      <c r="B590" s="83">
        <v>5311</v>
      </c>
      <c r="C590" s="84" t="s">
        <v>473</v>
      </c>
      <c r="D590" s="85"/>
      <c r="E590" s="85"/>
      <c r="F590" s="86">
        <f>+D590+E590</f>
        <v>0</v>
      </c>
      <c r="G590" s="85"/>
      <c r="H590" s="85"/>
      <c r="I590" s="86">
        <f>+G590+H590+J590</f>
        <v>0</v>
      </c>
      <c r="J590" s="85"/>
      <c r="K590" s="100">
        <f t="shared" si="261"/>
        <v>0</v>
      </c>
    </row>
    <row r="591" spans="1:11">
      <c r="A591" s="73"/>
      <c r="B591" s="78">
        <v>5320</v>
      </c>
      <c r="C591" s="82" t="s">
        <v>474</v>
      </c>
      <c r="D591" s="80">
        <f t="shared" ref="D591:J591" si="292">D592</f>
        <v>0</v>
      </c>
      <c r="E591" s="80">
        <f t="shared" si="292"/>
        <v>0</v>
      </c>
      <c r="F591" s="80">
        <f t="shared" si="292"/>
        <v>0</v>
      </c>
      <c r="G591" s="80">
        <f t="shared" si="292"/>
        <v>0</v>
      </c>
      <c r="H591" s="80">
        <f t="shared" si="292"/>
        <v>0</v>
      </c>
      <c r="I591" s="80">
        <f t="shared" si="292"/>
        <v>0</v>
      </c>
      <c r="J591" s="80">
        <f t="shared" si="292"/>
        <v>0</v>
      </c>
      <c r="K591" s="81">
        <f t="shared" si="261"/>
        <v>0</v>
      </c>
    </row>
    <row r="592" spans="1:11">
      <c r="A592" s="73"/>
      <c r="B592" s="83">
        <v>5321</v>
      </c>
      <c r="C592" s="84" t="s">
        <v>474</v>
      </c>
      <c r="D592" s="85"/>
      <c r="E592" s="85"/>
      <c r="F592" s="86">
        <f>+D592+E592</f>
        <v>0</v>
      </c>
      <c r="G592" s="85"/>
      <c r="H592" s="85"/>
      <c r="I592" s="86">
        <f>+G592+H592+J592</f>
        <v>0</v>
      </c>
      <c r="J592" s="85"/>
      <c r="K592" s="100">
        <f t="shared" si="261"/>
        <v>0</v>
      </c>
    </row>
    <row r="593" spans="1:11">
      <c r="A593" s="73"/>
      <c r="B593" s="78">
        <v>5400</v>
      </c>
      <c r="C593" s="94" t="s">
        <v>475</v>
      </c>
      <c r="D593" s="80">
        <f t="shared" ref="D593:J593" si="293">D594+D597+D599+D601+D603+D605</f>
        <v>0</v>
      </c>
      <c r="E593" s="80">
        <f t="shared" si="293"/>
        <v>0</v>
      </c>
      <c r="F593" s="80">
        <f t="shared" si="293"/>
        <v>0</v>
      </c>
      <c r="G593" s="80">
        <f t="shared" si="293"/>
        <v>0</v>
      </c>
      <c r="H593" s="80">
        <f t="shared" si="293"/>
        <v>0</v>
      </c>
      <c r="I593" s="80">
        <f t="shared" si="293"/>
        <v>0</v>
      </c>
      <c r="J593" s="80">
        <f t="shared" si="293"/>
        <v>0</v>
      </c>
      <c r="K593" s="81">
        <f t="shared" si="261"/>
        <v>0</v>
      </c>
    </row>
    <row r="594" spans="1:11">
      <c r="A594" s="73"/>
      <c r="B594" s="78">
        <v>5410</v>
      </c>
      <c r="C594" s="82" t="s">
        <v>476</v>
      </c>
      <c r="D594" s="80">
        <f t="shared" ref="D594:J594" si="294">D595+D596</f>
        <v>0</v>
      </c>
      <c r="E594" s="80">
        <f t="shared" si="294"/>
        <v>0</v>
      </c>
      <c r="F594" s="80">
        <f t="shared" si="294"/>
        <v>0</v>
      </c>
      <c r="G594" s="80">
        <f t="shared" si="294"/>
        <v>0</v>
      </c>
      <c r="H594" s="80">
        <f t="shared" si="294"/>
        <v>0</v>
      </c>
      <c r="I594" s="80">
        <f t="shared" si="294"/>
        <v>0</v>
      </c>
      <c r="J594" s="80">
        <f t="shared" si="294"/>
        <v>0</v>
      </c>
      <c r="K594" s="81">
        <f t="shared" si="261"/>
        <v>0</v>
      </c>
    </row>
    <row r="595" spans="1:11">
      <c r="A595" s="73"/>
      <c r="B595" s="83">
        <v>5411</v>
      </c>
      <c r="C595" s="84" t="s">
        <v>477</v>
      </c>
      <c r="D595" s="85"/>
      <c r="E595" s="85"/>
      <c r="F595" s="86">
        <f>+D595+E595</f>
        <v>0</v>
      </c>
      <c r="G595" s="85"/>
      <c r="H595" s="85"/>
      <c r="I595" s="86">
        <f>+G595+H595+J595</f>
        <v>0</v>
      </c>
      <c r="J595" s="85"/>
      <c r="K595" s="100">
        <f t="shared" si="261"/>
        <v>0</v>
      </c>
    </row>
    <row r="596" spans="1:11">
      <c r="A596" s="73"/>
      <c r="B596" s="83">
        <v>5412</v>
      </c>
      <c r="C596" s="84" t="s">
        <v>478</v>
      </c>
      <c r="D596" s="85"/>
      <c r="E596" s="85"/>
      <c r="F596" s="86">
        <f>+D596+E596</f>
        <v>0</v>
      </c>
      <c r="G596" s="85"/>
      <c r="H596" s="85"/>
      <c r="I596" s="86">
        <f>+G596+H596+J596</f>
        <v>0</v>
      </c>
      <c r="J596" s="85"/>
      <c r="K596" s="100">
        <f t="shared" si="261"/>
        <v>0</v>
      </c>
    </row>
    <row r="597" spans="1:11">
      <c r="A597" s="73"/>
      <c r="B597" s="78">
        <v>5420</v>
      </c>
      <c r="C597" s="82" t="s">
        <v>479</v>
      </c>
      <c r="D597" s="80">
        <f t="shared" ref="D597:J597" si="295">D598</f>
        <v>0</v>
      </c>
      <c r="E597" s="80">
        <f t="shared" si="295"/>
        <v>0</v>
      </c>
      <c r="F597" s="80">
        <f t="shared" si="295"/>
        <v>0</v>
      </c>
      <c r="G597" s="80">
        <f t="shared" si="295"/>
        <v>0</v>
      </c>
      <c r="H597" s="80">
        <f t="shared" si="295"/>
        <v>0</v>
      </c>
      <c r="I597" s="80">
        <f t="shared" si="295"/>
        <v>0</v>
      </c>
      <c r="J597" s="80">
        <f t="shared" si="295"/>
        <v>0</v>
      </c>
      <c r="K597" s="81">
        <f t="shared" si="261"/>
        <v>0</v>
      </c>
    </row>
    <row r="598" spans="1:11">
      <c r="A598" s="73"/>
      <c r="B598" s="83">
        <v>5421</v>
      </c>
      <c r="C598" s="84" t="s">
        <v>479</v>
      </c>
      <c r="D598" s="85"/>
      <c r="E598" s="85"/>
      <c r="F598" s="86">
        <f t="shared" ref="F598:F606" si="296">+D598+E598</f>
        <v>0</v>
      </c>
      <c r="G598" s="85"/>
      <c r="H598" s="85"/>
      <c r="I598" s="86">
        <f>+G598+H598+J598</f>
        <v>0</v>
      </c>
      <c r="J598" s="85"/>
      <c r="K598" s="100">
        <f t="shared" si="261"/>
        <v>0</v>
      </c>
    </row>
    <row r="599" spans="1:11">
      <c r="A599" s="73"/>
      <c r="B599" s="78">
        <v>5430</v>
      </c>
      <c r="C599" s="82" t="s">
        <v>480</v>
      </c>
      <c r="D599" s="80">
        <f t="shared" ref="D599:J599" si="297">D600</f>
        <v>0</v>
      </c>
      <c r="E599" s="80">
        <f t="shared" si="297"/>
        <v>0</v>
      </c>
      <c r="F599" s="80">
        <f t="shared" si="297"/>
        <v>0</v>
      </c>
      <c r="G599" s="80">
        <f t="shared" si="297"/>
        <v>0</v>
      </c>
      <c r="H599" s="80">
        <f t="shared" si="297"/>
        <v>0</v>
      </c>
      <c r="I599" s="80">
        <f t="shared" si="297"/>
        <v>0</v>
      </c>
      <c r="J599" s="80">
        <f t="shared" si="297"/>
        <v>0</v>
      </c>
      <c r="K599" s="81">
        <f t="shared" ref="K599:K662" si="298">F599-I599</f>
        <v>0</v>
      </c>
    </row>
    <row r="600" spans="1:11">
      <c r="A600" s="73"/>
      <c r="B600" s="83">
        <v>5431</v>
      </c>
      <c r="C600" s="84" t="s">
        <v>481</v>
      </c>
      <c r="D600" s="85"/>
      <c r="E600" s="85"/>
      <c r="F600" s="86">
        <f t="shared" si="296"/>
        <v>0</v>
      </c>
      <c r="G600" s="85"/>
      <c r="H600" s="85"/>
      <c r="I600" s="86">
        <f>+G600+H600+J600</f>
        <v>0</v>
      </c>
      <c r="J600" s="85"/>
      <c r="K600" s="100">
        <f t="shared" si="298"/>
        <v>0</v>
      </c>
    </row>
    <row r="601" spans="1:11">
      <c r="A601" s="73"/>
      <c r="B601" s="78">
        <v>5440</v>
      </c>
      <c r="C601" s="82" t="s">
        <v>482</v>
      </c>
      <c r="D601" s="80">
        <f t="shared" ref="D601:J601" si="299">D602</f>
        <v>0</v>
      </c>
      <c r="E601" s="80">
        <f t="shared" si="299"/>
        <v>0</v>
      </c>
      <c r="F601" s="80">
        <f t="shared" si="299"/>
        <v>0</v>
      </c>
      <c r="G601" s="80">
        <f t="shared" si="299"/>
        <v>0</v>
      </c>
      <c r="H601" s="80">
        <f t="shared" si="299"/>
        <v>0</v>
      </c>
      <c r="I601" s="80">
        <f t="shared" si="299"/>
        <v>0</v>
      </c>
      <c r="J601" s="80">
        <f t="shared" si="299"/>
        <v>0</v>
      </c>
      <c r="K601" s="81">
        <f t="shared" si="298"/>
        <v>0</v>
      </c>
    </row>
    <row r="602" spans="1:11">
      <c r="A602" s="73"/>
      <c r="B602" s="83">
        <v>5441</v>
      </c>
      <c r="C602" s="84" t="s">
        <v>482</v>
      </c>
      <c r="D602" s="85"/>
      <c r="E602" s="85"/>
      <c r="F602" s="86">
        <f t="shared" si="296"/>
        <v>0</v>
      </c>
      <c r="G602" s="85"/>
      <c r="H602" s="85"/>
      <c r="I602" s="86">
        <f>+G602+H602+J602</f>
        <v>0</v>
      </c>
      <c r="J602" s="85"/>
      <c r="K602" s="100">
        <f t="shared" si="298"/>
        <v>0</v>
      </c>
    </row>
    <row r="603" spans="1:11">
      <c r="A603" s="73"/>
      <c r="B603" s="78">
        <v>5450</v>
      </c>
      <c r="C603" s="82" t="s">
        <v>483</v>
      </c>
      <c r="D603" s="80">
        <f t="shared" ref="D603:J603" si="300">D604</f>
        <v>0</v>
      </c>
      <c r="E603" s="80">
        <f t="shared" si="300"/>
        <v>0</v>
      </c>
      <c r="F603" s="80">
        <f t="shared" si="300"/>
        <v>0</v>
      </c>
      <c r="G603" s="80">
        <f t="shared" si="300"/>
        <v>0</v>
      </c>
      <c r="H603" s="80">
        <f t="shared" si="300"/>
        <v>0</v>
      </c>
      <c r="I603" s="80">
        <f t="shared" si="300"/>
        <v>0</v>
      </c>
      <c r="J603" s="80">
        <f t="shared" si="300"/>
        <v>0</v>
      </c>
      <c r="K603" s="81">
        <f t="shared" si="298"/>
        <v>0</v>
      </c>
    </row>
    <row r="604" spans="1:11">
      <c r="A604" s="73"/>
      <c r="B604" s="83">
        <v>5451</v>
      </c>
      <c r="C604" s="84" t="s">
        <v>484</v>
      </c>
      <c r="D604" s="85"/>
      <c r="E604" s="85"/>
      <c r="F604" s="86">
        <f t="shared" si="296"/>
        <v>0</v>
      </c>
      <c r="G604" s="85"/>
      <c r="H604" s="85"/>
      <c r="I604" s="86">
        <f>+G604+H604+J604</f>
        <v>0</v>
      </c>
      <c r="J604" s="85"/>
      <c r="K604" s="100">
        <f t="shared" si="298"/>
        <v>0</v>
      </c>
    </row>
    <row r="605" spans="1:11">
      <c r="A605" s="73"/>
      <c r="B605" s="78">
        <v>5490</v>
      </c>
      <c r="C605" s="82" t="s">
        <v>485</v>
      </c>
      <c r="D605" s="80">
        <f t="shared" ref="D605:J605" si="301">D606</f>
        <v>0</v>
      </c>
      <c r="E605" s="80">
        <f t="shared" si="301"/>
        <v>0</v>
      </c>
      <c r="F605" s="80">
        <f t="shared" si="301"/>
        <v>0</v>
      </c>
      <c r="G605" s="80">
        <f t="shared" si="301"/>
        <v>0</v>
      </c>
      <c r="H605" s="80">
        <f t="shared" si="301"/>
        <v>0</v>
      </c>
      <c r="I605" s="80">
        <f t="shared" si="301"/>
        <v>0</v>
      </c>
      <c r="J605" s="80">
        <f t="shared" si="301"/>
        <v>0</v>
      </c>
      <c r="K605" s="81">
        <f t="shared" si="298"/>
        <v>0</v>
      </c>
    </row>
    <row r="606" spans="1:11">
      <c r="A606" s="73"/>
      <c r="B606" s="83">
        <v>5491</v>
      </c>
      <c r="C606" s="98" t="s">
        <v>485</v>
      </c>
      <c r="D606" s="85"/>
      <c r="E606" s="85"/>
      <c r="F606" s="86">
        <f t="shared" si="296"/>
        <v>0</v>
      </c>
      <c r="G606" s="85"/>
      <c r="H606" s="85"/>
      <c r="I606" s="86">
        <f>+G606+H606+J606</f>
        <v>0</v>
      </c>
      <c r="J606" s="85"/>
      <c r="K606" s="100">
        <f t="shared" si="298"/>
        <v>0</v>
      </c>
    </row>
    <row r="607" spans="1:11">
      <c r="A607" s="73"/>
      <c r="B607" s="78">
        <v>5500</v>
      </c>
      <c r="C607" s="90" t="s">
        <v>486</v>
      </c>
      <c r="D607" s="80">
        <f t="shared" ref="D607:J608" si="302">D608</f>
        <v>0</v>
      </c>
      <c r="E607" s="80">
        <f t="shared" si="302"/>
        <v>0</v>
      </c>
      <c r="F607" s="80">
        <f t="shared" si="302"/>
        <v>0</v>
      </c>
      <c r="G607" s="80">
        <f t="shared" si="302"/>
        <v>0</v>
      </c>
      <c r="H607" s="80">
        <f t="shared" si="302"/>
        <v>0</v>
      </c>
      <c r="I607" s="80">
        <f t="shared" si="302"/>
        <v>0</v>
      </c>
      <c r="J607" s="80">
        <f t="shared" si="302"/>
        <v>0</v>
      </c>
      <c r="K607" s="81">
        <f t="shared" si="298"/>
        <v>0</v>
      </c>
    </row>
    <row r="608" spans="1:11">
      <c r="A608" s="73"/>
      <c r="B608" s="78">
        <v>5510</v>
      </c>
      <c r="C608" s="93" t="s">
        <v>486</v>
      </c>
      <c r="D608" s="80">
        <f t="shared" si="302"/>
        <v>0</v>
      </c>
      <c r="E608" s="80">
        <f t="shared" si="302"/>
        <v>0</v>
      </c>
      <c r="F608" s="80">
        <f t="shared" si="302"/>
        <v>0</v>
      </c>
      <c r="G608" s="80">
        <f t="shared" si="302"/>
        <v>0</v>
      </c>
      <c r="H608" s="80">
        <f t="shared" si="302"/>
        <v>0</v>
      </c>
      <c r="I608" s="80">
        <f t="shared" si="302"/>
        <v>0</v>
      </c>
      <c r="J608" s="80">
        <f t="shared" si="302"/>
        <v>0</v>
      </c>
      <c r="K608" s="81">
        <f t="shared" si="298"/>
        <v>0</v>
      </c>
    </row>
    <row r="609" spans="1:11">
      <c r="A609" s="73"/>
      <c r="B609" s="83">
        <v>5511</v>
      </c>
      <c r="C609" s="84" t="s">
        <v>487</v>
      </c>
      <c r="D609" s="85"/>
      <c r="E609" s="85"/>
      <c r="F609" s="86">
        <f>+D609+E609</f>
        <v>0</v>
      </c>
      <c r="G609" s="85"/>
      <c r="H609" s="85"/>
      <c r="I609" s="86">
        <f>+G609+H609+J609</f>
        <v>0</v>
      </c>
      <c r="J609" s="85"/>
      <c r="K609" s="100">
        <f t="shared" si="298"/>
        <v>0</v>
      </c>
    </row>
    <row r="610" spans="1:11">
      <c r="A610" s="73"/>
      <c r="B610" s="78">
        <v>5600</v>
      </c>
      <c r="C610" s="90" t="s">
        <v>488</v>
      </c>
      <c r="D610" s="80">
        <f t="shared" ref="D610:J610" si="303">D611+D613+D616+D618+D620+D622+D624+D626</f>
        <v>0</v>
      </c>
      <c r="E610" s="80">
        <f t="shared" si="303"/>
        <v>0</v>
      </c>
      <c r="F610" s="80">
        <f t="shared" si="303"/>
        <v>0</v>
      </c>
      <c r="G610" s="80">
        <f t="shared" si="303"/>
        <v>0</v>
      </c>
      <c r="H610" s="80">
        <f t="shared" si="303"/>
        <v>0</v>
      </c>
      <c r="I610" s="80">
        <f t="shared" si="303"/>
        <v>0</v>
      </c>
      <c r="J610" s="80">
        <f t="shared" si="303"/>
        <v>0</v>
      </c>
      <c r="K610" s="81">
        <f t="shared" si="298"/>
        <v>0</v>
      </c>
    </row>
    <row r="611" spans="1:11">
      <c r="A611" s="73"/>
      <c r="B611" s="78">
        <v>5610</v>
      </c>
      <c r="C611" s="82" t="s">
        <v>489</v>
      </c>
      <c r="D611" s="80">
        <f t="shared" ref="D611:J611" si="304">D612</f>
        <v>0</v>
      </c>
      <c r="E611" s="80">
        <f t="shared" si="304"/>
        <v>0</v>
      </c>
      <c r="F611" s="80">
        <f t="shared" si="304"/>
        <v>0</v>
      </c>
      <c r="G611" s="80">
        <f t="shared" si="304"/>
        <v>0</v>
      </c>
      <c r="H611" s="80">
        <f t="shared" si="304"/>
        <v>0</v>
      </c>
      <c r="I611" s="80">
        <f t="shared" si="304"/>
        <v>0</v>
      </c>
      <c r="J611" s="80">
        <f t="shared" si="304"/>
        <v>0</v>
      </c>
      <c r="K611" s="81">
        <f t="shared" si="298"/>
        <v>0</v>
      </c>
    </row>
    <row r="612" spans="1:11">
      <c r="A612" s="73"/>
      <c r="B612" s="83">
        <v>5611</v>
      </c>
      <c r="C612" s="84" t="s">
        <v>489</v>
      </c>
      <c r="D612" s="85"/>
      <c r="E612" s="85"/>
      <c r="F612" s="86">
        <f t="shared" ref="F612:F629" si="305">+D612+E612</f>
        <v>0</v>
      </c>
      <c r="G612" s="85"/>
      <c r="H612" s="85"/>
      <c r="I612" s="86">
        <f>+G612+H612+J612</f>
        <v>0</v>
      </c>
      <c r="J612" s="85"/>
      <c r="K612" s="100">
        <f t="shared" si="298"/>
        <v>0</v>
      </c>
    </row>
    <row r="613" spans="1:11">
      <c r="A613" s="73"/>
      <c r="B613" s="78">
        <v>5620</v>
      </c>
      <c r="C613" s="82" t="s">
        <v>490</v>
      </c>
      <c r="D613" s="80">
        <f t="shared" ref="D613:J613" si="306">D614+D615</f>
        <v>0</v>
      </c>
      <c r="E613" s="80">
        <f t="shared" si="306"/>
        <v>0</v>
      </c>
      <c r="F613" s="80">
        <f t="shared" si="306"/>
        <v>0</v>
      </c>
      <c r="G613" s="80">
        <f t="shared" si="306"/>
        <v>0</v>
      </c>
      <c r="H613" s="80">
        <f t="shared" si="306"/>
        <v>0</v>
      </c>
      <c r="I613" s="80">
        <f t="shared" si="306"/>
        <v>0</v>
      </c>
      <c r="J613" s="80">
        <f t="shared" si="306"/>
        <v>0</v>
      </c>
      <c r="K613" s="81">
        <f t="shared" si="298"/>
        <v>0</v>
      </c>
    </row>
    <row r="614" spans="1:11">
      <c r="A614" s="73"/>
      <c r="B614" s="83">
        <v>5621</v>
      </c>
      <c r="C614" s="84" t="s">
        <v>490</v>
      </c>
      <c r="D614" s="85"/>
      <c r="E614" s="85"/>
      <c r="F614" s="86">
        <f t="shared" si="305"/>
        <v>0</v>
      </c>
      <c r="G614" s="85"/>
      <c r="H614" s="85"/>
      <c r="I614" s="86">
        <f>+G614+H614+J614</f>
        <v>0</v>
      </c>
      <c r="J614" s="85"/>
      <c r="K614" s="100">
        <f t="shared" si="298"/>
        <v>0</v>
      </c>
    </row>
    <row r="615" spans="1:11">
      <c r="A615" s="73"/>
      <c r="B615" s="83">
        <v>5622</v>
      </c>
      <c r="C615" s="84" t="s">
        <v>491</v>
      </c>
      <c r="D615" s="85"/>
      <c r="E615" s="85"/>
      <c r="F615" s="86">
        <f t="shared" si="305"/>
        <v>0</v>
      </c>
      <c r="G615" s="85"/>
      <c r="H615" s="85"/>
      <c r="I615" s="86">
        <f>+G615+H615+J615</f>
        <v>0</v>
      </c>
      <c r="J615" s="85"/>
      <c r="K615" s="100">
        <f t="shared" si="298"/>
        <v>0</v>
      </c>
    </row>
    <row r="616" spans="1:11">
      <c r="A616" s="73"/>
      <c r="B616" s="78">
        <v>5630</v>
      </c>
      <c r="C616" s="82" t="s">
        <v>492</v>
      </c>
      <c r="D616" s="80">
        <f t="shared" ref="D616:J616" si="307">D617</f>
        <v>0</v>
      </c>
      <c r="E616" s="80">
        <f t="shared" si="307"/>
        <v>0</v>
      </c>
      <c r="F616" s="80">
        <f t="shared" si="307"/>
        <v>0</v>
      </c>
      <c r="G616" s="80">
        <f t="shared" si="307"/>
        <v>0</v>
      </c>
      <c r="H616" s="80">
        <f t="shared" si="307"/>
        <v>0</v>
      </c>
      <c r="I616" s="80">
        <f t="shared" si="307"/>
        <v>0</v>
      </c>
      <c r="J616" s="80">
        <f t="shared" si="307"/>
        <v>0</v>
      </c>
      <c r="K616" s="81">
        <f t="shared" si="298"/>
        <v>0</v>
      </c>
    </row>
    <row r="617" spans="1:11">
      <c r="A617" s="73"/>
      <c r="B617" s="83">
        <v>5631</v>
      </c>
      <c r="C617" s="84" t="s">
        <v>492</v>
      </c>
      <c r="D617" s="85"/>
      <c r="E617" s="85"/>
      <c r="F617" s="86">
        <f t="shared" si="305"/>
        <v>0</v>
      </c>
      <c r="G617" s="85"/>
      <c r="H617" s="85"/>
      <c r="I617" s="86">
        <f>+G617+H617+J617</f>
        <v>0</v>
      </c>
      <c r="J617" s="85"/>
      <c r="K617" s="100">
        <f t="shared" si="298"/>
        <v>0</v>
      </c>
    </row>
    <row r="618" spans="1:11" ht="24">
      <c r="A618" s="73"/>
      <c r="B618" s="78">
        <v>5640</v>
      </c>
      <c r="C618" s="82" t="s">
        <v>493</v>
      </c>
      <c r="D618" s="80">
        <f t="shared" ref="D618:J618" si="308">D619</f>
        <v>0</v>
      </c>
      <c r="E618" s="80">
        <f t="shared" si="308"/>
        <v>0</v>
      </c>
      <c r="F618" s="80">
        <f t="shared" si="308"/>
        <v>0</v>
      </c>
      <c r="G618" s="80">
        <f t="shared" si="308"/>
        <v>0</v>
      </c>
      <c r="H618" s="80">
        <f t="shared" si="308"/>
        <v>0</v>
      </c>
      <c r="I618" s="80">
        <f t="shared" si="308"/>
        <v>0</v>
      </c>
      <c r="J618" s="80">
        <f t="shared" si="308"/>
        <v>0</v>
      </c>
      <c r="K618" s="81">
        <f t="shared" si="298"/>
        <v>0</v>
      </c>
    </row>
    <row r="619" spans="1:11" ht="24">
      <c r="A619" s="73"/>
      <c r="B619" s="83">
        <v>5641</v>
      </c>
      <c r="C619" s="84" t="s">
        <v>493</v>
      </c>
      <c r="D619" s="85"/>
      <c r="E619" s="85"/>
      <c r="F619" s="86">
        <f t="shared" si="305"/>
        <v>0</v>
      </c>
      <c r="G619" s="85"/>
      <c r="H619" s="85"/>
      <c r="I619" s="86">
        <f>+G619+H619+J619</f>
        <v>0</v>
      </c>
      <c r="J619" s="85"/>
      <c r="K619" s="100">
        <f t="shared" si="298"/>
        <v>0</v>
      </c>
    </row>
    <row r="620" spans="1:11">
      <c r="A620" s="73"/>
      <c r="B620" s="78">
        <v>5650</v>
      </c>
      <c r="C620" s="82" t="s">
        <v>494</v>
      </c>
      <c r="D620" s="80">
        <f t="shared" ref="D620:J620" si="309">D621</f>
        <v>0</v>
      </c>
      <c r="E620" s="80">
        <f t="shared" si="309"/>
        <v>0</v>
      </c>
      <c r="F620" s="80">
        <f t="shared" si="309"/>
        <v>0</v>
      </c>
      <c r="G620" s="80">
        <f t="shared" si="309"/>
        <v>0</v>
      </c>
      <c r="H620" s="80">
        <f t="shared" si="309"/>
        <v>0</v>
      </c>
      <c r="I620" s="80">
        <f t="shared" si="309"/>
        <v>0</v>
      </c>
      <c r="J620" s="80">
        <f t="shared" si="309"/>
        <v>0</v>
      </c>
      <c r="K620" s="81">
        <f t="shared" si="298"/>
        <v>0</v>
      </c>
    </row>
    <row r="621" spans="1:11" ht="24">
      <c r="A621" s="73"/>
      <c r="B621" s="83">
        <v>5651</v>
      </c>
      <c r="C621" s="84" t="s">
        <v>495</v>
      </c>
      <c r="D621" s="85"/>
      <c r="E621" s="85"/>
      <c r="F621" s="86">
        <f t="shared" si="305"/>
        <v>0</v>
      </c>
      <c r="G621" s="85"/>
      <c r="H621" s="85"/>
      <c r="I621" s="86">
        <f>+G621+H621+J621</f>
        <v>0</v>
      </c>
      <c r="J621" s="85"/>
      <c r="K621" s="100">
        <f t="shared" si="298"/>
        <v>0</v>
      </c>
    </row>
    <row r="622" spans="1:11">
      <c r="A622" s="73"/>
      <c r="B622" s="78">
        <v>5660</v>
      </c>
      <c r="C622" s="82" t="s">
        <v>496</v>
      </c>
      <c r="D622" s="80">
        <f t="shared" ref="D622:J622" si="310">D623</f>
        <v>0</v>
      </c>
      <c r="E622" s="80">
        <f t="shared" si="310"/>
        <v>0</v>
      </c>
      <c r="F622" s="80">
        <f t="shared" si="310"/>
        <v>0</v>
      </c>
      <c r="G622" s="80">
        <f t="shared" si="310"/>
        <v>0</v>
      </c>
      <c r="H622" s="80">
        <f t="shared" si="310"/>
        <v>0</v>
      </c>
      <c r="I622" s="80">
        <f t="shared" si="310"/>
        <v>0</v>
      </c>
      <c r="J622" s="80">
        <f t="shared" si="310"/>
        <v>0</v>
      </c>
      <c r="K622" s="81">
        <f t="shared" si="298"/>
        <v>0</v>
      </c>
    </row>
    <row r="623" spans="1:11">
      <c r="A623" s="73"/>
      <c r="B623" s="83">
        <v>5661</v>
      </c>
      <c r="C623" s="84" t="s">
        <v>496</v>
      </c>
      <c r="D623" s="85"/>
      <c r="E623" s="85"/>
      <c r="F623" s="86">
        <f t="shared" si="305"/>
        <v>0</v>
      </c>
      <c r="G623" s="85"/>
      <c r="H623" s="85"/>
      <c r="I623" s="86">
        <f>+G623+H623+J623</f>
        <v>0</v>
      </c>
      <c r="J623" s="85"/>
      <c r="K623" s="100">
        <f t="shared" si="298"/>
        <v>0</v>
      </c>
    </row>
    <row r="624" spans="1:11">
      <c r="A624" s="73"/>
      <c r="B624" s="78">
        <v>5670</v>
      </c>
      <c r="C624" s="82" t="s">
        <v>497</v>
      </c>
      <c r="D624" s="80">
        <f t="shared" ref="D624:J624" si="311">D625</f>
        <v>0</v>
      </c>
      <c r="E624" s="80">
        <f t="shared" si="311"/>
        <v>0</v>
      </c>
      <c r="F624" s="80">
        <f t="shared" si="311"/>
        <v>0</v>
      </c>
      <c r="G624" s="80">
        <f t="shared" si="311"/>
        <v>0</v>
      </c>
      <c r="H624" s="80">
        <f t="shared" si="311"/>
        <v>0</v>
      </c>
      <c r="I624" s="80">
        <f t="shared" si="311"/>
        <v>0</v>
      </c>
      <c r="J624" s="80">
        <f t="shared" si="311"/>
        <v>0</v>
      </c>
      <c r="K624" s="81">
        <f t="shared" si="298"/>
        <v>0</v>
      </c>
    </row>
    <row r="625" spans="1:11">
      <c r="A625" s="73"/>
      <c r="B625" s="83">
        <v>5671</v>
      </c>
      <c r="C625" s="84" t="s">
        <v>498</v>
      </c>
      <c r="D625" s="85"/>
      <c r="E625" s="85"/>
      <c r="F625" s="86">
        <f t="shared" si="305"/>
        <v>0</v>
      </c>
      <c r="G625" s="85"/>
      <c r="H625" s="85"/>
      <c r="I625" s="86">
        <f>+G625+H625+J625</f>
        <v>0</v>
      </c>
      <c r="J625" s="85"/>
      <c r="K625" s="100">
        <f t="shared" si="298"/>
        <v>0</v>
      </c>
    </row>
    <row r="626" spans="1:11">
      <c r="A626" s="73"/>
      <c r="B626" s="78">
        <v>5690</v>
      </c>
      <c r="C626" s="82" t="s">
        <v>499</v>
      </c>
      <c r="D626" s="80">
        <f t="shared" ref="D626:J626" si="312">D627+D628+D629</f>
        <v>0</v>
      </c>
      <c r="E626" s="80">
        <f t="shared" si="312"/>
        <v>0</v>
      </c>
      <c r="F626" s="80">
        <f t="shared" si="312"/>
        <v>0</v>
      </c>
      <c r="G626" s="80">
        <f t="shared" si="312"/>
        <v>0</v>
      </c>
      <c r="H626" s="80">
        <f t="shared" si="312"/>
        <v>0</v>
      </c>
      <c r="I626" s="80">
        <f t="shared" si="312"/>
        <v>0</v>
      </c>
      <c r="J626" s="80">
        <f t="shared" si="312"/>
        <v>0</v>
      </c>
      <c r="K626" s="81">
        <f t="shared" si="298"/>
        <v>0</v>
      </c>
    </row>
    <row r="627" spans="1:11">
      <c r="A627" s="73"/>
      <c r="B627" s="83">
        <v>5691</v>
      </c>
      <c r="C627" s="98" t="s">
        <v>500</v>
      </c>
      <c r="D627" s="85"/>
      <c r="E627" s="85"/>
      <c r="F627" s="86">
        <f t="shared" si="305"/>
        <v>0</v>
      </c>
      <c r="G627" s="85"/>
      <c r="H627" s="85"/>
      <c r="I627" s="86">
        <f>+G627+H627+J627</f>
        <v>0</v>
      </c>
      <c r="J627" s="85"/>
      <c r="K627" s="100">
        <f t="shared" si="298"/>
        <v>0</v>
      </c>
    </row>
    <row r="628" spans="1:11">
      <c r="A628" s="73"/>
      <c r="B628" s="83">
        <v>5692</v>
      </c>
      <c r="C628" s="98" t="s">
        <v>501</v>
      </c>
      <c r="D628" s="85"/>
      <c r="E628" s="85"/>
      <c r="F628" s="86">
        <f t="shared" si="305"/>
        <v>0</v>
      </c>
      <c r="G628" s="85"/>
      <c r="H628" s="85"/>
      <c r="I628" s="86">
        <f>+G628+H628+J628</f>
        <v>0</v>
      </c>
      <c r="J628" s="85"/>
      <c r="K628" s="100">
        <f t="shared" si="298"/>
        <v>0</v>
      </c>
    </row>
    <row r="629" spans="1:11">
      <c r="A629" s="73"/>
      <c r="B629" s="83">
        <v>5693</v>
      </c>
      <c r="C629" s="84" t="s">
        <v>502</v>
      </c>
      <c r="D629" s="85"/>
      <c r="E629" s="85"/>
      <c r="F629" s="86">
        <f t="shared" si="305"/>
        <v>0</v>
      </c>
      <c r="G629" s="85"/>
      <c r="H629" s="85"/>
      <c r="I629" s="86">
        <f>+G629+H629+J629</f>
        <v>0</v>
      </c>
      <c r="J629" s="85"/>
      <c r="K629" s="100">
        <f t="shared" si="298"/>
        <v>0</v>
      </c>
    </row>
    <row r="630" spans="1:11">
      <c r="A630" s="73"/>
      <c r="B630" s="78">
        <v>5700</v>
      </c>
      <c r="C630" s="90" t="s">
        <v>503</v>
      </c>
      <c r="D630" s="80">
        <f t="shared" ref="D630:J630" si="313">D631+D633+D635+D637+D639+D641+D643+D645+D647</f>
        <v>0</v>
      </c>
      <c r="E630" s="80">
        <f t="shared" si="313"/>
        <v>0</v>
      </c>
      <c r="F630" s="80">
        <f t="shared" si="313"/>
        <v>0</v>
      </c>
      <c r="G630" s="80">
        <f t="shared" si="313"/>
        <v>0</v>
      </c>
      <c r="H630" s="80">
        <f t="shared" si="313"/>
        <v>0</v>
      </c>
      <c r="I630" s="80">
        <f t="shared" si="313"/>
        <v>0</v>
      </c>
      <c r="J630" s="80">
        <f t="shared" si="313"/>
        <v>0</v>
      </c>
      <c r="K630" s="81">
        <f t="shared" si="298"/>
        <v>0</v>
      </c>
    </row>
    <row r="631" spans="1:11">
      <c r="A631" s="73"/>
      <c r="B631" s="78">
        <v>5710</v>
      </c>
      <c r="C631" s="82" t="s">
        <v>504</v>
      </c>
      <c r="D631" s="80">
        <f t="shared" ref="D631:J631" si="314">D632</f>
        <v>0</v>
      </c>
      <c r="E631" s="80">
        <f t="shared" si="314"/>
        <v>0</v>
      </c>
      <c r="F631" s="80">
        <f t="shared" si="314"/>
        <v>0</v>
      </c>
      <c r="G631" s="80">
        <f t="shared" si="314"/>
        <v>0</v>
      </c>
      <c r="H631" s="80">
        <f t="shared" si="314"/>
        <v>0</v>
      </c>
      <c r="I631" s="80">
        <f t="shared" si="314"/>
        <v>0</v>
      </c>
      <c r="J631" s="80">
        <f t="shared" si="314"/>
        <v>0</v>
      </c>
      <c r="K631" s="81">
        <f t="shared" si="298"/>
        <v>0</v>
      </c>
    </row>
    <row r="632" spans="1:11">
      <c r="A632" s="73"/>
      <c r="B632" s="83">
        <v>5711</v>
      </c>
      <c r="C632" s="84" t="s">
        <v>504</v>
      </c>
      <c r="D632" s="85"/>
      <c r="E632" s="85"/>
      <c r="F632" s="86">
        <f t="shared" ref="F632:F648" si="315">+D632+E632</f>
        <v>0</v>
      </c>
      <c r="G632" s="85"/>
      <c r="H632" s="85"/>
      <c r="I632" s="86">
        <f>+G632+H632+J632</f>
        <v>0</v>
      </c>
      <c r="J632" s="85"/>
      <c r="K632" s="100">
        <f t="shared" si="298"/>
        <v>0</v>
      </c>
    </row>
    <row r="633" spans="1:11">
      <c r="A633" s="73"/>
      <c r="B633" s="78">
        <v>5720</v>
      </c>
      <c r="C633" s="82" t="s">
        <v>505</v>
      </c>
      <c r="D633" s="80">
        <f t="shared" ref="D633:J633" si="316">D634</f>
        <v>0</v>
      </c>
      <c r="E633" s="80">
        <f t="shared" si="316"/>
        <v>0</v>
      </c>
      <c r="F633" s="80">
        <f t="shared" si="316"/>
        <v>0</v>
      </c>
      <c r="G633" s="80">
        <f t="shared" si="316"/>
        <v>0</v>
      </c>
      <c r="H633" s="80">
        <f t="shared" si="316"/>
        <v>0</v>
      </c>
      <c r="I633" s="80">
        <f t="shared" si="316"/>
        <v>0</v>
      </c>
      <c r="J633" s="80">
        <f t="shared" si="316"/>
        <v>0</v>
      </c>
      <c r="K633" s="81">
        <f t="shared" si="298"/>
        <v>0</v>
      </c>
    </row>
    <row r="634" spans="1:11">
      <c r="A634" s="73"/>
      <c r="B634" s="83">
        <v>5721</v>
      </c>
      <c r="C634" s="84" t="s">
        <v>505</v>
      </c>
      <c r="D634" s="85"/>
      <c r="E634" s="85"/>
      <c r="F634" s="86">
        <f t="shared" si="315"/>
        <v>0</v>
      </c>
      <c r="G634" s="85"/>
      <c r="H634" s="85"/>
      <c r="I634" s="86">
        <f>+G634+H634+J634</f>
        <v>0</v>
      </c>
      <c r="J634" s="85"/>
      <c r="K634" s="100">
        <f t="shared" si="298"/>
        <v>0</v>
      </c>
    </row>
    <row r="635" spans="1:11">
      <c r="A635" s="73"/>
      <c r="B635" s="78">
        <v>5730</v>
      </c>
      <c r="C635" s="82" t="s">
        <v>506</v>
      </c>
      <c r="D635" s="80">
        <f t="shared" ref="D635:J635" si="317">D636</f>
        <v>0</v>
      </c>
      <c r="E635" s="80">
        <f t="shared" si="317"/>
        <v>0</v>
      </c>
      <c r="F635" s="80">
        <f t="shared" si="317"/>
        <v>0</v>
      </c>
      <c r="G635" s="80">
        <f t="shared" si="317"/>
        <v>0</v>
      </c>
      <c r="H635" s="80">
        <f t="shared" si="317"/>
        <v>0</v>
      </c>
      <c r="I635" s="80">
        <f t="shared" si="317"/>
        <v>0</v>
      </c>
      <c r="J635" s="80">
        <f t="shared" si="317"/>
        <v>0</v>
      </c>
      <c r="K635" s="81">
        <f t="shared" si="298"/>
        <v>0</v>
      </c>
    </row>
    <row r="636" spans="1:11">
      <c r="A636" s="73"/>
      <c r="B636" s="83">
        <v>5731</v>
      </c>
      <c r="C636" s="84" t="s">
        <v>506</v>
      </c>
      <c r="D636" s="85"/>
      <c r="E636" s="85"/>
      <c r="F636" s="86">
        <f t="shared" si="315"/>
        <v>0</v>
      </c>
      <c r="G636" s="85"/>
      <c r="H636" s="85"/>
      <c r="I636" s="86">
        <f>+G636+H636+J636</f>
        <v>0</v>
      </c>
      <c r="J636" s="85"/>
      <c r="K636" s="100">
        <f t="shared" si="298"/>
        <v>0</v>
      </c>
    </row>
    <row r="637" spans="1:11">
      <c r="A637" s="73"/>
      <c r="B637" s="78">
        <v>5740</v>
      </c>
      <c r="C637" s="82" t="s">
        <v>507</v>
      </c>
      <c r="D637" s="80">
        <f t="shared" ref="D637:J637" si="318">D638</f>
        <v>0</v>
      </c>
      <c r="E637" s="80">
        <f t="shared" si="318"/>
        <v>0</v>
      </c>
      <c r="F637" s="80">
        <f t="shared" si="318"/>
        <v>0</v>
      </c>
      <c r="G637" s="80">
        <f t="shared" si="318"/>
        <v>0</v>
      </c>
      <c r="H637" s="80">
        <f t="shared" si="318"/>
        <v>0</v>
      </c>
      <c r="I637" s="80">
        <f t="shared" si="318"/>
        <v>0</v>
      </c>
      <c r="J637" s="80">
        <f t="shared" si="318"/>
        <v>0</v>
      </c>
      <c r="K637" s="81">
        <f t="shared" si="298"/>
        <v>0</v>
      </c>
    </row>
    <row r="638" spans="1:11">
      <c r="A638" s="73"/>
      <c r="B638" s="83">
        <v>5741</v>
      </c>
      <c r="C638" s="84" t="s">
        <v>507</v>
      </c>
      <c r="D638" s="85"/>
      <c r="E638" s="85"/>
      <c r="F638" s="86">
        <f t="shared" si="315"/>
        <v>0</v>
      </c>
      <c r="G638" s="85"/>
      <c r="H638" s="85"/>
      <c r="I638" s="86">
        <f>+G638+H638+J638</f>
        <v>0</v>
      </c>
      <c r="J638" s="85"/>
      <c r="K638" s="100">
        <f t="shared" si="298"/>
        <v>0</v>
      </c>
    </row>
    <row r="639" spans="1:11">
      <c r="A639" s="73"/>
      <c r="B639" s="78">
        <v>5750</v>
      </c>
      <c r="C639" s="82" t="s">
        <v>508</v>
      </c>
      <c r="D639" s="80">
        <f t="shared" ref="D639:J639" si="319">D640</f>
        <v>0</v>
      </c>
      <c r="E639" s="80">
        <f t="shared" si="319"/>
        <v>0</v>
      </c>
      <c r="F639" s="80">
        <f t="shared" si="319"/>
        <v>0</v>
      </c>
      <c r="G639" s="80">
        <f t="shared" si="319"/>
        <v>0</v>
      </c>
      <c r="H639" s="80">
        <f t="shared" si="319"/>
        <v>0</v>
      </c>
      <c r="I639" s="80">
        <f t="shared" si="319"/>
        <v>0</v>
      </c>
      <c r="J639" s="80">
        <f t="shared" si="319"/>
        <v>0</v>
      </c>
      <c r="K639" s="81">
        <f t="shared" si="298"/>
        <v>0</v>
      </c>
    </row>
    <row r="640" spans="1:11">
      <c r="A640" s="73"/>
      <c r="B640" s="83">
        <v>5751</v>
      </c>
      <c r="C640" s="84" t="s">
        <v>508</v>
      </c>
      <c r="D640" s="85"/>
      <c r="E640" s="85"/>
      <c r="F640" s="86">
        <f t="shared" si="315"/>
        <v>0</v>
      </c>
      <c r="G640" s="85"/>
      <c r="H640" s="85"/>
      <c r="I640" s="86">
        <f>+G640+H640+J640</f>
        <v>0</v>
      </c>
      <c r="J640" s="85"/>
      <c r="K640" s="100">
        <f t="shared" si="298"/>
        <v>0</v>
      </c>
    </row>
    <row r="641" spans="1:11">
      <c r="A641" s="73"/>
      <c r="B641" s="78">
        <v>5760</v>
      </c>
      <c r="C641" s="82" t="s">
        <v>509</v>
      </c>
      <c r="D641" s="80">
        <f t="shared" ref="D641:J641" si="320">D642</f>
        <v>0</v>
      </c>
      <c r="E641" s="80">
        <f t="shared" si="320"/>
        <v>0</v>
      </c>
      <c r="F641" s="80">
        <f t="shared" si="320"/>
        <v>0</v>
      </c>
      <c r="G641" s="80">
        <f t="shared" si="320"/>
        <v>0</v>
      </c>
      <c r="H641" s="80">
        <f t="shared" si="320"/>
        <v>0</v>
      </c>
      <c r="I641" s="80">
        <f t="shared" si="320"/>
        <v>0</v>
      </c>
      <c r="J641" s="80">
        <f t="shared" si="320"/>
        <v>0</v>
      </c>
      <c r="K641" s="81">
        <f t="shared" si="298"/>
        <v>0</v>
      </c>
    </row>
    <row r="642" spans="1:11">
      <c r="A642" s="73"/>
      <c r="B642" s="83">
        <v>5761</v>
      </c>
      <c r="C642" s="84" t="s">
        <v>509</v>
      </c>
      <c r="D642" s="85"/>
      <c r="E642" s="85"/>
      <c r="F642" s="86">
        <f t="shared" si="315"/>
        <v>0</v>
      </c>
      <c r="G642" s="85"/>
      <c r="H642" s="85"/>
      <c r="I642" s="86">
        <f>+G642+H642+J642</f>
        <v>0</v>
      </c>
      <c r="J642" s="85"/>
      <c r="K642" s="100">
        <f t="shared" si="298"/>
        <v>0</v>
      </c>
    </row>
    <row r="643" spans="1:11">
      <c r="A643" s="73"/>
      <c r="B643" s="78">
        <v>5770</v>
      </c>
      <c r="C643" s="82" t="s">
        <v>510</v>
      </c>
      <c r="D643" s="80">
        <f t="shared" ref="D643:J643" si="321">D644</f>
        <v>0</v>
      </c>
      <c r="E643" s="80">
        <f t="shared" si="321"/>
        <v>0</v>
      </c>
      <c r="F643" s="80">
        <f t="shared" si="321"/>
        <v>0</v>
      </c>
      <c r="G643" s="80">
        <f t="shared" si="321"/>
        <v>0</v>
      </c>
      <c r="H643" s="80">
        <f t="shared" si="321"/>
        <v>0</v>
      </c>
      <c r="I643" s="80">
        <f t="shared" si="321"/>
        <v>0</v>
      </c>
      <c r="J643" s="80">
        <f t="shared" si="321"/>
        <v>0</v>
      </c>
      <c r="K643" s="81">
        <f t="shared" si="298"/>
        <v>0</v>
      </c>
    </row>
    <row r="644" spans="1:11">
      <c r="A644" s="73"/>
      <c r="B644" s="83">
        <v>5771</v>
      </c>
      <c r="C644" s="98" t="s">
        <v>510</v>
      </c>
      <c r="D644" s="85"/>
      <c r="E644" s="85"/>
      <c r="F644" s="86">
        <f t="shared" si="315"/>
        <v>0</v>
      </c>
      <c r="G644" s="85"/>
      <c r="H644" s="85"/>
      <c r="I644" s="86">
        <f>+G644+H644+J644</f>
        <v>0</v>
      </c>
      <c r="J644" s="85"/>
      <c r="K644" s="100">
        <f t="shared" si="298"/>
        <v>0</v>
      </c>
    </row>
    <row r="645" spans="1:11">
      <c r="A645" s="73"/>
      <c r="B645" s="78">
        <v>5780</v>
      </c>
      <c r="C645" s="93" t="s">
        <v>511</v>
      </c>
      <c r="D645" s="80">
        <f t="shared" ref="D645:J645" si="322">D646</f>
        <v>0</v>
      </c>
      <c r="E645" s="80">
        <f t="shared" si="322"/>
        <v>0</v>
      </c>
      <c r="F645" s="80">
        <f t="shared" si="322"/>
        <v>0</v>
      </c>
      <c r="G645" s="80">
        <f t="shared" si="322"/>
        <v>0</v>
      </c>
      <c r="H645" s="80">
        <f t="shared" si="322"/>
        <v>0</v>
      </c>
      <c r="I645" s="80">
        <f t="shared" si="322"/>
        <v>0</v>
      </c>
      <c r="J645" s="80">
        <f t="shared" si="322"/>
        <v>0</v>
      </c>
      <c r="K645" s="81">
        <f t="shared" si="298"/>
        <v>0</v>
      </c>
    </row>
    <row r="646" spans="1:11">
      <c r="A646" s="73"/>
      <c r="B646" s="83">
        <v>5781</v>
      </c>
      <c r="C646" s="84" t="s">
        <v>511</v>
      </c>
      <c r="D646" s="85"/>
      <c r="E646" s="85"/>
      <c r="F646" s="86">
        <f t="shared" si="315"/>
        <v>0</v>
      </c>
      <c r="G646" s="85"/>
      <c r="H646" s="85"/>
      <c r="I646" s="86">
        <f>+G646+H646+J646</f>
        <v>0</v>
      </c>
      <c r="J646" s="85"/>
      <c r="K646" s="100">
        <f t="shared" si="298"/>
        <v>0</v>
      </c>
    </row>
    <row r="647" spans="1:11">
      <c r="A647" s="73"/>
      <c r="B647" s="78">
        <v>5790</v>
      </c>
      <c r="C647" s="82" t="s">
        <v>512</v>
      </c>
      <c r="D647" s="80">
        <f t="shared" ref="D647:J647" si="323">D648</f>
        <v>0</v>
      </c>
      <c r="E647" s="80">
        <f t="shared" si="323"/>
        <v>0</v>
      </c>
      <c r="F647" s="80">
        <f t="shared" si="323"/>
        <v>0</v>
      </c>
      <c r="G647" s="80">
        <f t="shared" si="323"/>
        <v>0</v>
      </c>
      <c r="H647" s="80">
        <f t="shared" si="323"/>
        <v>0</v>
      </c>
      <c r="I647" s="80">
        <f t="shared" si="323"/>
        <v>0</v>
      </c>
      <c r="J647" s="80">
        <f t="shared" si="323"/>
        <v>0</v>
      </c>
      <c r="K647" s="81">
        <f t="shared" si="298"/>
        <v>0</v>
      </c>
    </row>
    <row r="648" spans="1:11">
      <c r="A648" s="73"/>
      <c r="B648" s="83">
        <v>5791</v>
      </c>
      <c r="C648" s="84" t="s">
        <v>512</v>
      </c>
      <c r="D648" s="85"/>
      <c r="E648" s="85"/>
      <c r="F648" s="86">
        <f t="shared" si="315"/>
        <v>0</v>
      </c>
      <c r="G648" s="85"/>
      <c r="H648" s="85"/>
      <c r="I648" s="86">
        <f>+G648+H648+J648</f>
        <v>0</v>
      </c>
      <c r="J648" s="85"/>
      <c r="K648" s="100">
        <f t="shared" si="298"/>
        <v>0</v>
      </c>
    </row>
    <row r="649" spans="1:11">
      <c r="A649" s="73"/>
      <c r="B649" s="78">
        <v>5800</v>
      </c>
      <c r="C649" s="90" t="s">
        <v>513</v>
      </c>
      <c r="D649" s="80">
        <f t="shared" ref="D649:J649" si="324">D650+D652+D654+D656</f>
        <v>0</v>
      </c>
      <c r="E649" s="80">
        <f t="shared" si="324"/>
        <v>0</v>
      </c>
      <c r="F649" s="80">
        <f t="shared" si="324"/>
        <v>0</v>
      </c>
      <c r="G649" s="80">
        <f t="shared" si="324"/>
        <v>0</v>
      </c>
      <c r="H649" s="80">
        <f t="shared" si="324"/>
        <v>0</v>
      </c>
      <c r="I649" s="80">
        <f t="shared" si="324"/>
        <v>0</v>
      </c>
      <c r="J649" s="80">
        <f t="shared" si="324"/>
        <v>0</v>
      </c>
      <c r="K649" s="81">
        <f t="shared" si="298"/>
        <v>0</v>
      </c>
    </row>
    <row r="650" spans="1:11">
      <c r="A650" s="73"/>
      <c r="B650" s="78">
        <v>5810</v>
      </c>
      <c r="C650" s="82" t="s">
        <v>514</v>
      </c>
      <c r="D650" s="80">
        <f t="shared" ref="D650:J650" si="325">D651</f>
        <v>0</v>
      </c>
      <c r="E650" s="80">
        <f t="shared" si="325"/>
        <v>0</v>
      </c>
      <c r="F650" s="80">
        <f t="shared" si="325"/>
        <v>0</v>
      </c>
      <c r="G650" s="80">
        <f t="shared" si="325"/>
        <v>0</v>
      </c>
      <c r="H650" s="80">
        <f t="shared" si="325"/>
        <v>0</v>
      </c>
      <c r="I650" s="80">
        <f t="shared" si="325"/>
        <v>0</v>
      </c>
      <c r="J650" s="80">
        <f t="shared" si="325"/>
        <v>0</v>
      </c>
      <c r="K650" s="81">
        <f t="shared" si="298"/>
        <v>0</v>
      </c>
    </row>
    <row r="651" spans="1:11">
      <c r="A651" s="73"/>
      <c r="B651" s="83">
        <v>5811</v>
      </c>
      <c r="C651" s="84" t="s">
        <v>514</v>
      </c>
      <c r="D651" s="85"/>
      <c r="E651" s="85"/>
      <c r="F651" s="86">
        <f t="shared" ref="F651:F659" si="326">+D651+E651</f>
        <v>0</v>
      </c>
      <c r="G651" s="85"/>
      <c r="H651" s="85"/>
      <c r="I651" s="86">
        <f>+G651+H651+J651</f>
        <v>0</v>
      </c>
      <c r="J651" s="85"/>
      <c r="K651" s="100">
        <f t="shared" si="298"/>
        <v>0</v>
      </c>
    </row>
    <row r="652" spans="1:11">
      <c r="A652" s="73"/>
      <c r="B652" s="78">
        <v>5820</v>
      </c>
      <c r="C652" s="82" t="s">
        <v>515</v>
      </c>
      <c r="D652" s="80">
        <f t="shared" ref="D652:J652" si="327">D653</f>
        <v>0</v>
      </c>
      <c r="E652" s="80">
        <f t="shared" si="327"/>
        <v>0</v>
      </c>
      <c r="F652" s="80">
        <f t="shared" si="327"/>
        <v>0</v>
      </c>
      <c r="G652" s="80">
        <f t="shared" si="327"/>
        <v>0</v>
      </c>
      <c r="H652" s="80">
        <f t="shared" si="327"/>
        <v>0</v>
      </c>
      <c r="I652" s="80">
        <f t="shared" si="327"/>
        <v>0</v>
      </c>
      <c r="J652" s="80">
        <f t="shared" si="327"/>
        <v>0</v>
      </c>
      <c r="K652" s="81">
        <f t="shared" si="298"/>
        <v>0</v>
      </c>
    </row>
    <row r="653" spans="1:11">
      <c r="A653" s="73"/>
      <c r="B653" s="83">
        <v>5821</v>
      </c>
      <c r="C653" s="84" t="s">
        <v>516</v>
      </c>
      <c r="D653" s="85"/>
      <c r="E653" s="85"/>
      <c r="F653" s="86">
        <f t="shared" si="326"/>
        <v>0</v>
      </c>
      <c r="G653" s="85"/>
      <c r="H653" s="85"/>
      <c r="I653" s="86">
        <f>+G653+H653+J653</f>
        <v>0</v>
      </c>
      <c r="J653" s="85"/>
      <c r="K653" s="100">
        <f t="shared" si="298"/>
        <v>0</v>
      </c>
    </row>
    <row r="654" spans="1:11">
      <c r="A654" s="73"/>
      <c r="B654" s="78">
        <v>5830</v>
      </c>
      <c r="C654" s="82" t="s">
        <v>517</v>
      </c>
      <c r="D654" s="80">
        <f t="shared" ref="D654:J654" si="328">D655</f>
        <v>0</v>
      </c>
      <c r="E654" s="80">
        <f t="shared" si="328"/>
        <v>0</v>
      </c>
      <c r="F654" s="80">
        <f t="shared" si="328"/>
        <v>0</v>
      </c>
      <c r="G654" s="80">
        <f t="shared" si="328"/>
        <v>0</v>
      </c>
      <c r="H654" s="80">
        <f t="shared" si="328"/>
        <v>0</v>
      </c>
      <c r="I654" s="80">
        <f t="shared" si="328"/>
        <v>0</v>
      </c>
      <c r="J654" s="80">
        <f t="shared" si="328"/>
        <v>0</v>
      </c>
      <c r="K654" s="81">
        <f t="shared" si="298"/>
        <v>0</v>
      </c>
    </row>
    <row r="655" spans="1:11">
      <c r="A655" s="73"/>
      <c r="B655" s="83">
        <v>5831</v>
      </c>
      <c r="C655" s="84" t="s">
        <v>518</v>
      </c>
      <c r="D655" s="85"/>
      <c r="E655" s="85"/>
      <c r="F655" s="86">
        <f t="shared" si="326"/>
        <v>0</v>
      </c>
      <c r="G655" s="85"/>
      <c r="H655" s="85"/>
      <c r="I655" s="86">
        <f>+G655+H655+J655</f>
        <v>0</v>
      </c>
      <c r="J655" s="85"/>
      <c r="K655" s="100">
        <f t="shared" si="298"/>
        <v>0</v>
      </c>
    </row>
    <row r="656" spans="1:11">
      <c r="A656" s="73"/>
      <c r="B656" s="101">
        <v>5890</v>
      </c>
      <c r="C656" s="93" t="s">
        <v>519</v>
      </c>
      <c r="D656" s="80">
        <f t="shared" ref="D656:J656" si="329">D657+D658+D659</f>
        <v>0</v>
      </c>
      <c r="E656" s="80">
        <f t="shared" si="329"/>
        <v>0</v>
      </c>
      <c r="F656" s="80">
        <f t="shared" si="329"/>
        <v>0</v>
      </c>
      <c r="G656" s="80">
        <f t="shared" si="329"/>
        <v>0</v>
      </c>
      <c r="H656" s="80">
        <f t="shared" si="329"/>
        <v>0</v>
      </c>
      <c r="I656" s="80">
        <f t="shared" si="329"/>
        <v>0</v>
      </c>
      <c r="J656" s="80">
        <f t="shared" si="329"/>
        <v>0</v>
      </c>
      <c r="K656" s="81">
        <f t="shared" si="298"/>
        <v>0</v>
      </c>
    </row>
    <row r="657" spans="1:11">
      <c r="A657" s="73"/>
      <c r="B657" s="102">
        <v>5891</v>
      </c>
      <c r="C657" s="98" t="s">
        <v>519</v>
      </c>
      <c r="D657" s="85"/>
      <c r="E657" s="85"/>
      <c r="F657" s="86">
        <f t="shared" si="326"/>
        <v>0</v>
      </c>
      <c r="G657" s="85"/>
      <c r="H657" s="85"/>
      <c r="I657" s="86">
        <f>+G657+H657+J657</f>
        <v>0</v>
      </c>
      <c r="J657" s="85"/>
      <c r="K657" s="100">
        <f t="shared" si="298"/>
        <v>0</v>
      </c>
    </row>
    <row r="658" spans="1:11">
      <c r="A658" s="73"/>
      <c r="B658" s="102">
        <v>5892</v>
      </c>
      <c r="C658" s="98" t="s">
        <v>520</v>
      </c>
      <c r="D658" s="85"/>
      <c r="E658" s="85"/>
      <c r="F658" s="86">
        <f t="shared" si="326"/>
        <v>0</v>
      </c>
      <c r="G658" s="85"/>
      <c r="H658" s="85"/>
      <c r="I658" s="86">
        <f>+G658+H658+J658</f>
        <v>0</v>
      </c>
      <c r="J658" s="85"/>
      <c r="K658" s="100">
        <f t="shared" si="298"/>
        <v>0</v>
      </c>
    </row>
    <row r="659" spans="1:11" ht="24">
      <c r="A659" s="73"/>
      <c r="B659" s="102">
        <v>5893</v>
      </c>
      <c r="C659" s="98" t="s">
        <v>521</v>
      </c>
      <c r="D659" s="85"/>
      <c r="E659" s="85"/>
      <c r="F659" s="86">
        <f t="shared" si="326"/>
        <v>0</v>
      </c>
      <c r="G659" s="85"/>
      <c r="H659" s="85"/>
      <c r="I659" s="86">
        <f>+G659+H659+J659</f>
        <v>0</v>
      </c>
      <c r="J659" s="85"/>
      <c r="K659" s="100">
        <f t="shared" si="298"/>
        <v>0</v>
      </c>
    </row>
    <row r="660" spans="1:11">
      <c r="A660" s="73"/>
      <c r="B660" s="101">
        <v>5900</v>
      </c>
      <c r="C660" s="90" t="s">
        <v>522</v>
      </c>
      <c r="D660" s="80">
        <f t="shared" ref="D660:J660" si="330">D661+D663+D665+D667+D669+D671+D673+D675+D677</f>
        <v>0</v>
      </c>
      <c r="E660" s="80">
        <f t="shared" si="330"/>
        <v>0</v>
      </c>
      <c r="F660" s="80">
        <f t="shared" si="330"/>
        <v>0</v>
      </c>
      <c r="G660" s="80">
        <f t="shared" si="330"/>
        <v>0</v>
      </c>
      <c r="H660" s="80">
        <f t="shared" si="330"/>
        <v>0</v>
      </c>
      <c r="I660" s="80">
        <f t="shared" si="330"/>
        <v>0</v>
      </c>
      <c r="J660" s="80">
        <f t="shared" si="330"/>
        <v>0</v>
      </c>
      <c r="K660" s="81">
        <f t="shared" si="298"/>
        <v>0</v>
      </c>
    </row>
    <row r="661" spans="1:11">
      <c r="A661" s="73"/>
      <c r="B661" s="101">
        <v>5910</v>
      </c>
      <c r="C661" s="93" t="s">
        <v>523</v>
      </c>
      <c r="D661" s="80">
        <f t="shared" ref="D661:J661" si="331">D662</f>
        <v>0</v>
      </c>
      <c r="E661" s="80">
        <f t="shared" si="331"/>
        <v>0</v>
      </c>
      <c r="F661" s="80">
        <f t="shared" si="331"/>
        <v>0</v>
      </c>
      <c r="G661" s="80">
        <f t="shared" si="331"/>
        <v>0</v>
      </c>
      <c r="H661" s="80">
        <f t="shared" si="331"/>
        <v>0</v>
      </c>
      <c r="I661" s="80">
        <f t="shared" si="331"/>
        <v>0</v>
      </c>
      <c r="J661" s="80">
        <f t="shared" si="331"/>
        <v>0</v>
      </c>
      <c r="K661" s="81">
        <f t="shared" si="298"/>
        <v>0</v>
      </c>
    </row>
    <row r="662" spans="1:11">
      <c r="A662" s="73"/>
      <c r="B662" s="102">
        <v>5911</v>
      </c>
      <c r="C662" s="98" t="s">
        <v>523</v>
      </c>
      <c r="D662" s="85"/>
      <c r="E662" s="85"/>
      <c r="F662" s="86">
        <f t="shared" ref="F662:F678" si="332">+D662+E662</f>
        <v>0</v>
      </c>
      <c r="G662" s="85"/>
      <c r="H662" s="85"/>
      <c r="I662" s="86">
        <f>+G662+H662+J662</f>
        <v>0</v>
      </c>
      <c r="J662" s="85"/>
      <c r="K662" s="100">
        <f t="shared" si="298"/>
        <v>0</v>
      </c>
    </row>
    <row r="663" spans="1:11">
      <c r="A663" s="73"/>
      <c r="B663" s="101">
        <v>5920</v>
      </c>
      <c r="C663" s="93" t="s">
        <v>524</v>
      </c>
      <c r="D663" s="80">
        <f t="shared" ref="D663:J663" si="333">D664</f>
        <v>0</v>
      </c>
      <c r="E663" s="80">
        <f t="shared" si="333"/>
        <v>0</v>
      </c>
      <c r="F663" s="80">
        <f t="shared" si="333"/>
        <v>0</v>
      </c>
      <c r="G663" s="80">
        <f t="shared" si="333"/>
        <v>0</v>
      </c>
      <c r="H663" s="80">
        <f t="shared" si="333"/>
        <v>0</v>
      </c>
      <c r="I663" s="80">
        <f t="shared" si="333"/>
        <v>0</v>
      </c>
      <c r="J663" s="80">
        <f t="shared" si="333"/>
        <v>0</v>
      </c>
      <c r="K663" s="81">
        <f t="shared" ref="K663:K726" si="334">F663-I663</f>
        <v>0</v>
      </c>
    </row>
    <row r="664" spans="1:11">
      <c r="A664" s="73"/>
      <c r="B664" s="102">
        <v>5921</v>
      </c>
      <c r="C664" s="98" t="s">
        <v>524</v>
      </c>
      <c r="D664" s="85"/>
      <c r="E664" s="85"/>
      <c r="F664" s="86">
        <f t="shared" si="332"/>
        <v>0</v>
      </c>
      <c r="G664" s="85"/>
      <c r="H664" s="85"/>
      <c r="I664" s="86">
        <f>+G664+H664+J664</f>
        <v>0</v>
      </c>
      <c r="J664" s="85"/>
      <c r="K664" s="100">
        <f t="shared" si="334"/>
        <v>0</v>
      </c>
    </row>
    <row r="665" spans="1:11">
      <c r="A665" s="73"/>
      <c r="B665" s="101">
        <v>5930</v>
      </c>
      <c r="C665" s="93" t="s">
        <v>525</v>
      </c>
      <c r="D665" s="80">
        <f t="shared" ref="D665:J665" si="335">D666</f>
        <v>0</v>
      </c>
      <c r="E665" s="80">
        <f t="shared" si="335"/>
        <v>0</v>
      </c>
      <c r="F665" s="80">
        <f t="shared" si="335"/>
        <v>0</v>
      </c>
      <c r="G665" s="80">
        <f t="shared" si="335"/>
        <v>0</v>
      </c>
      <c r="H665" s="80">
        <f t="shared" si="335"/>
        <v>0</v>
      </c>
      <c r="I665" s="80">
        <f t="shared" si="335"/>
        <v>0</v>
      </c>
      <c r="J665" s="80">
        <f t="shared" si="335"/>
        <v>0</v>
      </c>
      <c r="K665" s="81">
        <f t="shared" si="334"/>
        <v>0</v>
      </c>
    </row>
    <row r="666" spans="1:11">
      <c r="A666" s="73"/>
      <c r="B666" s="102">
        <v>5931</v>
      </c>
      <c r="C666" s="98" t="s">
        <v>525</v>
      </c>
      <c r="D666" s="85"/>
      <c r="E666" s="85"/>
      <c r="F666" s="86">
        <f t="shared" si="332"/>
        <v>0</v>
      </c>
      <c r="G666" s="85"/>
      <c r="H666" s="85"/>
      <c r="I666" s="86">
        <f>+G666+H666+J666</f>
        <v>0</v>
      </c>
      <c r="J666" s="85"/>
      <c r="K666" s="100">
        <f t="shared" si="334"/>
        <v>0</v>
      </c>
    </row>
    <row r="667" spans="1:11">
      <c r="A667" s="73"/>
      <c r="B667" s="101">
        <v>5940</v>
      </c>
      <c r="C667" s="93" t="s">
        <v>526</v>
      </c>
      <c r="D667" s="80">
        <f t="shared" ref="D667:J667" si="336">D668</f>
        <v>0</v>
      </c>
      <c r="E667" s="80">
        <f t="shared" si="336"/>
        <v>0</v>
      </c>
      <c r="F667" s="80">
        <f t="shared" si="336"/>
        <v>0</v>
      </c>
      <c r="G667" s="80">
        <f t="shared" si="336"/>
        <v>0</v>
      </c>
      <c r="H667" s="80">
        <f t="shared" si="336"/>
        <v>0</v>
      </c>
      <c r="I667" s="80">
        <f t="shared" si="336"/>
        <v>0</v>
      </c>
      <c r="J667" s="80">
        <f t="shared" si="336"/>
        <v>0</v>
      </c>
      <c r="K667" s="81">
        <f t="shared" si="334"/>
        <v>0</v>
      </c>
    </row>
    <row r="668" spans="1:11">
      <c r="A668" s="73"/>
      <c r="B668" s="102">
        <v>5941</v>
      </c>
      <c r="C668" s="98" t="s">
        <v>526</v>
      </c>
      <c r="D668" s="85"/>
      <c r="E668" s="85"/>
      <c r="F668" s="86">
        <f t="shared" si="332"/>
        <v>0</v>
      </c>
      <c r="G668" s="85"/>
      <c r="H668" s="85"/>
      <c r="I668" s="86">
        <f>+G668+H668+J668</f>
        <v>0</v>
      </c>
      <c r="J668" s="85"/>
      <c r="K668" s="100">
        <f t="shared" si="334"/>
        <v>0</v>
      </c>
    </row>
    <row r="669" spans="1:11">
      <c r="A669" s="73"/>
      <c r="B669" s="101">
        <v>5950</v>
      </c>
      <c r="C669" s="93" t="s">
        <v>527</v>
      </c>
      <c r="D669" s="80">
        <f t="shared" ref="D669:J669" si="337">D670</f>
        <v>0</v>
      </c>
      <c r="E669" s="80">
        <f t="shared" si="337"/>
        <v>0</v>
      </c>
      <c r="F669" s="80">
        <f t="shared" si="337"/>
        <v>0</v>
      </c>
      <c r="G669" s="80">
        <f t="shared" si="337"/>
        <v>0</v>
      </c>
      <c r="H669" s="80">
        <f t="shared" si="337"/>
        <v>0</v>
      </c>
      <c r="I669" s="80">
        <f t="shared" si="337"/>
        <v>0</v>
      </c>
      <c r="J669" s="80">
        <f t="shared" si="337"/>
        <v>0</v>
      </c>
      <c r="K669" s="81">
        <f t="shared" si="334"/>
        <v>0</v>
      </c>
    </row>
    <row r="670" spans="1:11">
      <c r="A670" s="73"/>
      <c r="B670" s="102">
        <v>5951</v>
      </c>
      <c r="C670" s="98" t="s">
        <v>527</v>
      </c>
      <c r="D670" s="85"/>
      <c r="E670" s="85"/>
      <c r="F670" s="86">
        <f t="shared" si="332"/>
        <v>0</v>
      </c>
      <c r="G670" s="85"/>
      <c r="H670" s="85"/>
      <c r="I670" s="86">
        <f>+G670+H670+J670</f>
        <v>0</v>
      </c>
      <c r="J670" s="85"/>
      <c r="K670" s="100">
        <f t="shared" si="334"/>
        <v>0</v>
      </c>
    </row>
    <row r="671" spans="1:11">
      <c r="A671" s="73"/>
      <c r="B671" s="101">
        <v>5960</v>
      </c>
      <c r="C671" s="93" t="s">
        <v>528</v>
      </c>
      <c r="D671" s="80">
        <f t="shared" ref="D671:J671" si="338">D672</f>
        <v>0</v>
      </c>
      <c r="E671" s="80">
        <f t="shared" si="338"/>
        <v>0</v>
      </c>
      <c r="F671" s="80">
        <f t="shared" si="338"/>
        <v>0</v>
      </c>
      <c r="G671" s="80">
        <f t="shared" si="338"/>
        <v>0</v>
      </c>
      <c r="H671" s="80">
        <f t="shared" si="338"/>
        <v>0</v>
      </c>
      <c r="I671" s="80">
        <f t="shared" si="338"/>
        <v>0</v>
      </c>
      <c r="J671" s="80">
        <f t="shared" si="338"/>
        <v>0</v>
      </c>
      <c r="K671" s="81">
        <f t="shared" si="334"/>
        <v>0</v>
      </c>
    </row>
    <row r="672" spans="1:11">
      <c r="A672" s="73"/>
      <c r="B672" s="102">
        <v>5961</v>
      </c>
      <c r="C672" s="98" t="s">
        <v>528</v>
      </c>
      <c r="D672" s="85"/>
      <c r="E672" s="85"/>
      <c r="F672" s="86">
        <f t="shared" si="332"/>
        <v>0</v>
      </c>
      <c r="G672" s="85"/>
      <c r="H672" s="85"/>
      <c r="I672" s="86">
        <f>+G672+H672+J672</f>
        <v>0</v>
      </c>
      <c r="J672" s="85"/>
      <c r="K672" s="100">
        <f t="shared" si="334"/>
        <v>0</v>
      </c>
    </row>
    <row r="673" spans="1:11">
      <c r="A673" s="73"/>
      <c r="B673" s="101">
        <v>5970</v>
      </c>
      <c r="C673" s="93" t="s">
        <v>529</v>
      </c>
      <c r="D673" s="80">
        <f t="shared" ref="D673:J673" si="339">D674</f>
        <v>0</v>
      </c>
      <c r="E673" s="80">
        <f t="shared" si="339"/>
        <v>0</v>
      </c>
      <c r="F673" s="80">
        <f t="shared" si="339"/>
        <v>0</v>
      </c>
      <c r="G673" s="80">
        <f t="shared" si="339"/>
        <v>0</v>
      </c>
      <c r="H673" s="80">
        <f t="shared" si="339"/>
        <v>0</v>
      </c>
      <c r="I673" s="80">
        <f t="shared" si="339"/>
        <v>0</v>
      </c>
      <c r="J673" s="80">
        <f t="shared" si="339"/>
        <v>0</v>
      </c>
      <c r="K673" s="81">
        <f t="shared" si="334"/>
        <v>0</v>
      </c>
    </row>
    <row r="674" spans="1:11">
      <c r="A674" s="73"/>
      <c r="B674" s="102">
        <v>5971</v>
      </c>
      <c r="C674" s="98" t="s">
        <v>529</v>
      </c>
      <c r="D674" s="85"/>
      <c r="E674" s="85"/>
      <c r="F674" s="86">
        <f t="shared" si="332"/>
        <v>0</v>
      </c>
      <c r="G674" s="85"/>
      <c r="H674" s="85"/>
      <c r="I674" s="86">
        <f>+G674+H674+J674</f>
        <v>0</v>
      </c>
      <c r="J674" s="85"/>
      <c r="K674" s="100">
        <f t="shared" si="334"/>
        <v>0</v>
      </c>
    </row>
    <row r="675" spans="1:11">
      <c r="A675" s="73"/>
      <c r="B675" s="101">
        <v>5980</v>
      </c>
      <c r="C675" s="93" t="s">
        <v>530</v>
      </c>
      <c r="D675" s="80">
        <f t="shared" ref="D675:J675" si="340">D676</f>
        <v>0</v>
      </c>
      <c r="E675" s="80">
        <f t="shared" si="340"/>
        <v>0</v>
      </c>
      <c r="F675" s="80">
        <f t="shared" si="340"/>
        <v>0</v>
      </c>
      <c r="G675" s="80">
        <f t="shared" si="340"/>
        <v>0</v>
      </c>
      <c r="H675" s="80">
        <f t="shared" si="340"/>
        <v>0</v>
      </c>
      <c r="I675" s="80">
        <f t="shared" si="340"/>
        <v>0</v>
      </c>
      <c r="J675" s="80">
        <f t="shared" si="340"/>
        <v>0</v>
      </c>
      <c r="K675" s="81">
        <f t="shared" si="334"/>
        <v>0</v>
      </c>
    </row>
    <row r="676" spans="1:11">
      <c r="A676" s="73"/>
      <c r="B676" s="102">
        <v>5981</v>
      </c>
      <c r="C676" s="98" t="s">
        <v>531</v>
      </c>
      <c r="D676" s="85"/>
      <c r="E676" s="85"/>
      <c r="F676" s="86">
        <f t="shared" si="332"/>
        <v>0</v>
      </c>
      <c r="G676" s="85"/>
      <c r="H676" s="85"/>
      <c r="I676" s="86">
        <f>+G676+H676+J676</f>
        <v>0</v>
      </c>
      <c r="J676" s="85"/>
      <c r="K676" s="100">
        <f t="shared" si="334"/>
        <v>0</v>
      </c>
    </row>
    <row r="677" spans="1:11">
      <c r="A677" s="73"/>
      <c r="B677" s="101">
        <v>5990</v>
      </c>
      <c r="C677" s="93" t="s">
        <v>532</v>
      </c>
      <c r="D677" s="80">
        <f t="shared" ref="D677:J677" si="341">D678</f>
        <v>0</v>
      </c>
      <c r="E677" s="80">
        <f t="shared" si="341"/>
        <v>0</v>
      </c>
      <c r="F677" s="80">
        <f t="shared" si="341"/>
        <v>0</v>
      </c>
      <c r="G677" s="80">
        <f t="shared" si="341"/>
        <v>0</v>
      </c>
      <c r="H677" s="80">
        <f t="shared" si="341"/>
        <v>0</v>
      </c>
      <c r="I677" s="80">
        <f t="shared" si="341"/>
        <v>0</v>
      </c>
      <c r="J677" s="80">
        <f t="shared" si="341"/>
        <v>0</v>
      </c>
      <c r="K677" s="81">
        <f t="shared" si="334"/>
        <v>0</v>
      </c>
    </row>
    <row r="678" spans="1:11">
      <c r="A678" s="73"/>
      <c r="B678" s="102">
        <v>5991</v>
      </c>
      <c r="C678" s="98" t="s">
        <v>532</v>
      </c>
      <c r="D678" s="85"/>
      <c r="E678" s="85"/>
      <c r="F678" s="86">
        <f t="shared" si="332"/>
        <v>0</v>
      </c>
      <c r="G678" s="85"/>
      <c r="H678" s="85"/>
      <c r="I678" s="86">
        <f>+G678+H678+J678</f>
        <v>0</v>
      </c>
      <c r="J678" s="85"/>
      <c r="K678" s="100">
        <f t="shared" si="334"/>
        <v>0</v>
      </c>
    </row>
    <row r="679" spans="1:11">
      <c r="A679" s="73"/>
      <c r="B679" s="78" t="s">
        <v>113</v>
      </c>
      <c r="C679" s="92"/>
      <c r="D679" s="80">
        <f t="shared" ref="D679:J679" si="342">D562+D579+D588+D593+D607+D610+D630+D649+D660</f>
        <v>0</v>
      </c>
      <c r="E679" s="80">
        <f t="shared" si="342"/>
        <v>0</v>
      </c>
      <c r="F679" s="80">
        <f t="shared" si="342"/>
        <v>0</v>
      </c>
      <c r="G679" s="80">
        <f t="shared" si="342"/>
        <v>0</v>
      </c>
      <c r="H679" s="80">
        <f t="shared" si="342"/>
        <v>0</v>
      </c>
      <c r="I679" s="80">
        <f t="shared" si="342"/>
        <v>0</v>
      </c>
      <c r="J679" s="80">
        <f t="shared" si="342"/>
        <v>0</v>
      </c>
      <c r="K679" s="81">
        <f t="shared" si="334"/>
        <v>0</v>
      </c>
    </row>
    <row r="680" spans="1:11">
      <c r="A680" s="73"/>
      <c r="B680" s="101">
        <v>6000</v>
      </c>
      <c r="C680" s="90" t="s">
        <v>533</v>
      </c>
      <c r="D680" s="80">
        <f>+D681+D729+D746</f>
        <v>0</v>
      </c>
      <c r="E680" s="80">
        <f t="shared" ref="E680:J680" si="343">+E681+E729+E746</f>
        <v>0</v>
      </c>
      <c r="F680" s="80">
        <f t="shared" si="343"/>
        <v>0</v>
      </c>
      <c r="G680" s="80">
        <f t="shared" si="343"/>
        <v>0</v>
      </c>
      <c r="H680" s="80">
        <f t="shared" si="343"/>
        <v>0</v>
      </c>
      <c r="I680" s="80">
        <f t="shared" si="343"/>
        <v>0</v>
      </c>
      <c r="J680" s="80">
        <f t="shared" si="343"/>
        <v>0</v>
      </c>
      <c r="K680" s="81">
        <f t="shared" si="334"/>
        <v>0</v>
      </c>
    </row>
    <row r="681" spans="1:11">
      <c r="A681" s="73"/>
      <c r="B681" s="101">
        <v>6100</v>
      </c>
      <c r="C681" s="90" t="s">
        <v>534</v>
      </c>
      <c r="D681" s="80">
        <f>D682+D684+D694+D704+D706+D716+D725+D727</f>
        <v>0</v>
      </c>
      <c r="E681" s="80">
        <f t="shared" ref="E681:J681" si="344">E682+E684+E694+E704+E706+E716+E725+E727</f>
        <v>0</v>
      </c>
      <c r="F681" s="80">
        <f t="shared" si="344"/>
        <v>0</v>
      </c>
      <c r="G681" s="80">
        <f t="shared" si="344"/>
        <v>0</v>
      </c>
      <c r="H681" s="80">
        <f>H682+H684+H694+H704+H706+H716+H725+H727</f>
        <v>0</v>
      </c>
      <c r="I681" s="80">
        <f t="shared" si="344"/>
        <v>0</v>
      </c>
      <c r="J681" s="80">
        <f t="shared" si="344"/>
        <v>0</v>
      </c>
      <c r="K681" s="81">
        <f t="shared" si="334"/>
        <v>0</v>
      </c>
    </row>
    <row r="682" spans="1:11">
      <c r="A682" s="73"/>
      <c r="B682" s="101">
        <v>6110</v>
      </c>
      <c r="C682" s="93" t="s">
        <v>535</v>
      </c>
      <c r="D682" s="80">
        <f t="shared" ref="D682:J682" si="345">D683</f>
        <v>0</v>
      </c>
      <c r="E682" s="80">
        <f t="shared" si="345"/>
        <v>0</v>
      </c>
      <c r="F682" s="80">
        <f t="shared" si="345"/>
        <v>0</v>
      </c>
      <c r="G682" s="80">
        <f t="shared" si="345"/>
        <v>0</v>
      </c>
      <c r="H682" s="80">
        <f t="shared" si="345"/>
        <v>0</v>
      </c>
      <c r="I682" s="80">
        <f t="shared" si="345"/>
        <v>0</v>
      </c>
      <c r="J682" s="80">
        <f t="shared" si="345"/>
        <v>0</v>
      </c>
      <c r="K682" s="81">
        <f t="shared" si="334"/>
        <v>0</v>
      </c>
    </row>
    <row r="683" spans="1:11">
      <c r="A683" s="73"/>
      <c r="B683" s="102">
        <v>6111</v>
      </c>
      <c r="C683" s="98" t="s">
        <v>535</v>
      </c>
      <c r="D683" s="85"/>
      <c r="E683" s="85"/>
      <c r="F683" s="86">
        <f t="shared" ref="F683:F693" si="346">+D683+E683</f>
        <v>0</v>
      </c>
      <c r="G683" s="85"/>
      <c r="H683" s="85"/>
      <c r="I683" s="86">
        <f>+G683+H683+J683</f>
        <v>0</v>
      </c>
      <c r="J683" s="85"/>
      <c r="K683" s="100">
        <f t="shared" si="334"/>
        <v>0</v>
      </c>
    </row>
    <row r="684" spans="1:11">
      <c r="A684" s="73"/>
      <c r="B684" s="101">
        <v>6120</v>
      </c>
      <c r="C684" s="93" t="s">
        <v>536</v>
      </c>
      <c r="D684" s="80">
        <f t="shared" ref="D684:J684" si="347">D685+D686+D687+D688+D689+D690+D691+D692+D693</f>
        <v>0</v>
      </c>
      <c r="E684" s="80">
        <f t="shared" si="347"/>
        <v>0</v>
      </c>
      <c r="F684" s="80">
        <f t="shared" si="347"/>
        <v>0</v>
      </c>
      <c r="G684" s="80">
        <f t="shared" si="347"/>
        <v>0</v>
      </c>
      <c r="H684" s="80">
        <f t="shared" si="347"/>
        <v>0</v>
      </c>
      <c r="I684" s="80">
        <f t="shared" si="347"/>
        <v>0</v>
      </c>
      <c r="J684" s="80">
        <f t="shared" si="347"/>
        <v>0</v>
      </c>
      <c r="K684" s="81">
        <f t="shared" si="334"/>
        <v>0</v>
      </c>
    </row>
    <row r="685" spans="1:11">
      <c r="A685" s="73"/>
      <c r="B685" s="102">
        <v>6121</v>
      </c>
      <c r="C685" s="98" t="s">
        <v>537</v>
      </c>
      <c r="D685" s="85"/>
      <c r="E685" s="85"/>
      <c r="F685" s="86">
        <f t="shared" si="346"/>
        <v>0</v>
      </c>
      <c r="G685" s="85"/>
      <c r="H685" s="85"/>
      <c r="I685" s="86">
        <f t="shared" ref="I685:I693" si="348">+G685+H685+J685</f>
        <v>0</v>
      </c>
      <c r="J685" s="85"/>
      <c r="K685" s="100">
        <f t="shared" si="334"/>
        <v>0</v>
      </c>
    </row>
    <row r="686" spans="1:11">
      <c r="A686" s="73"/>
      <c r="B686" s="102">
        <v>6122</v>
      </c>
      <c r="C686" s="98" t="s">
        <v>538</v>
      </c>
      <c r="D686" s="85"/>
      <c r="E686" s="85"/>
      <c r="F686" s="86">
        <f t="shared" si="346"/>
        <v>0</v>
      </c>
      <c r="G686" s="85"/>
      <c r="H686" s="85"/>
      <c r="I686" s="86">
        <f t="shared" si="348"/>
        <v>0</v>
      </c>
      <c r="J686" s="85"/>
      <c r="K686" s="100">
        <f t="shared" si="334"/>
        <v>0</v>
      </c>
    </row>
    <row r="687" spans="1:11">
      <c r="A687" s="73"/>
      <c r="B687" s="102">
        <v>6123</v>
      </c>
      <c r="C687" s="98" t="s">
        <v>539</v>
      </c>
      <c r="D687" s="85"/>
      <c r="E687" s="85"/>
      <c r="F687" s="86">
        <f t="shared" si="346"/>
        <v>0</v>
      </c>
      <c r="G687" s="85"/>
      <c r="H687" s="85"/>
      <c r="I687" s="86">
        <f t="shared" si="348"/>
        <v>0</v>
      </c>
      <c r="J687" s="85"/>
      <c r="K687" s="100">
        <f t="shared" si="334"/>
        <v>0</v>
      </c>
    </row>
    <row r="688" spans="1:11">
      <c r="A688" s="73"/>
      <c r="B688" s="102">
        <v>6124</v>
      </c>
      <c r="C688" s="98" t="s">
        <v>540</v>
      </c>
      <c r="D688" s="85"/>
      <c r="E688" s="85"/>
      <c r="F688" s="86">
        <f t="shared" si="346"/>
        <v>0</v>
      </c>
      <c r="G688" s="85"/>
      <c r="H688" s="85"/>
      <c r="I688" s="86">
        <f t="shared" si="348"/>
        <v>0</v>
      </c>
      <c r="J688" s="85"/>
      <c r="K688" s="100">
        <f t="shared" si="334"/>
        <v>0</v>
      </c>
    </row>
    <row r="689" spans="1:11">
      <c r="A689" s="73"/>
      <c r="B689" s="102">
        <v>6125</v>
      </c>
      <c r="C689" s="98" t="s">
        <v>541</v>
      </c>
      <c r="D689" s="85"/>
      <c r="E689" s="85"/>
      <c r="F689" s="86">
        <f t="shared" si="346"/>
        <v>0</v>
      </c>
      <c r="G689" s="85"/>
      <c r="H689" s="85"/>
      <c r="I689" s="86">
        <f t="shared" si="348"/>
        <v>0</v>
      </c>
      <c r="J689" s="85"/>
      <c r="K689" s="100">
        <f t="shared" si="334"/>
        <v>0</v>
      </c>
    </row>
    <row r="690" spans="1:11">
      <c r="A690" s="73"/>
      <c r="B690" s="102">
        <v>6126</v>
      </c>
      <c r="C690" s="98" t="s">
        <v>542</v>
      </c>
      <c r="D690" s="85"/>
      <c r="E690" s="85"/>
      <c r="F690" s="86">
        <f t="shared" si="346"/>
        <v>0</v>
      </c>
      <c r="G690" s="85"/>
      <c r="H690" s="85"/>
      <c r="I690" s="86">
        <f t="shared" si="348"/>
        <v>0</v>
      </c>
      <c r="J690" s="85"/>
      <c r="K690" s="100">
        <f t="shared" si="334"/>
        <v>0</v>
      </c>
    </row>
    <row r="691" spans="1:11">
      <c r="A691" s="73"/>
      <c r="B691" s="102">
        <v>6127</v>
      </c>
      <c r="C691" s="98" t="s">
        <v>543</v>
      </c>
      <c r="D691" s="85"/>
      <c r="E691" s="85"/>
      <c r="F691" s="86">
        <f t="shared" si="346"/>
        <v>0</v>
      </c>
      <c r="G691" s="85"/>
      <c r="H691" s="85"/>
      <c r="I691" s="86">
        <f t="shared" si="348"/>
        <v>0</v>
      </c>
      <c r="J691" s="85"/>
      <c r="K691" s="100">
        <f t="shared" si="334"/>
        <v>0</v>
      </c>
    </row>
    <row r="692" spans="1:11">
      <c r="A692" s="73"/>
      <c r="B692" s="102">
        <v>6128</v>
      </c>
      <c r="C692" s="98" t="s">
        <v>544</v>
      </c>
      <c r="D692" s="85"/>
      <c r="E692" s="85"/>
      <c r="F692" s="86">
        <f t="shared" si="346"/>
        <v>0</v>
      </c>
      <c r="G692" s="85"/>
      <c r="H692" s="85"/>
      <c r="I692" s="86">
        <f t="shared" si="348"/>
        <v>0</v>
      </c>
      <c r="J692" s="85"/>
      <c r="K692" s="100">
        <f t="shared" si="334"/>
        <v>0</v>
      </c>
    </row>
    <row r="693" spans="1:11">
      <c r="A693" s="73"/>
      <c r="B693" s="102">
        <v>6129</v>
      </c>
      <c r="C693" s="98" t="s">
        <v>545</v>
      </c>
      <c r="D693" s="85"/>
      <c r="E693" s="85"/>
      <c r="F693" s="86">
        <f t="shared" si="346"/>
        <v>0</v>
      </c>
      <c r="G693" s="85"/>
      <c r="H693" s="85"/>
      <c r="I693" s="86">
        <f t="shared" si="348"/>
        <v>0</v>
      </c>
      <c r="J693" s="85"/>
      <c r="K693" s="100">
        <f t="shared" si="334"/>
        <v>0</v>
      </c>
    </row>
    <row r="694" spans="1:11" ht="24">
      <c r="A694" s="73"/>
      <c r="B694" s="101">
        <v>6130</v>
      </c>
      <c r="C694" s="93" t="s">
        <v>546</v>
      </c>
      <c r="D694" s="80">
        <f t="shared" ref="D694:J694" si="349">D695+D696+D697+D698+D699+D700+D701+D702+D703</f>
        <v>0</v>
      </c>
      <c r="E694" s="80">
        <f t="shared" si="349"/>
        <v>0</v>
      </c>
      <c r="F694" s="80">
        <f t="shared" si="349"/>
        <v>0</v>
      </c>
      <c r="G694" s="80">
        <f t="shared" si="349"/>
        <v>0</v>
      </c>
      <c r="H694" s="80">
        <f t="shared" si="349"/>
        <v>0</v>
      </c>
      <c r="I694" s="80">
        <f t="shared" si="349"/>
        <v>0</v>
      </c>
      <c r="J694" s="80">
        <f t="shared" si="349"/>
        <v>0</v>
      </c>
      <c r="K694" s="81">
        <f t="shared" si="334"/>
        <v>0</v>
      </c>
    </row>
    <row r="695" spans="1:11">
      <c r="A695" s="73"/>
      <c r="B695" s="102">
        <v>6131</v>
      </c>
      <c r="C695" s="98" t="s">
        <v>537</v>
      </c>
      <c r="D695" s="85"/>
      <c r="E695" s="85"/>
      <c r="F695" s="86">
        <f t="shared" ref="F695:F703" si="350">+D695+E695</f>
        <v>0</v>
      </c>
      <c r="G695" s="85"/>
      <c r="H695" s="85"/>
      <c r="I695" s="86">
        <f t="shared" ref="I695:I703" si="351">+G695+H695+J695</f>
        <v>0</v>
      </c>
      <c r="J695" s="85"/>
      <c r="K695" s="100">
        <f t="shared" si="334"/>
        <v>0</v>
      </c>
    </row>
    <row r="696" spans="1:11">
      <c r="A696" s="73"/>
      <c r="B696" s="102">
        <v>6132</v>
      </c>
      <c r="C696" s="98" t="s">
        <v>538</v>
      </c>
      <c r="D696" s="85"/>
      <c r="E696" s="85"/>
      <c r="F696" s="86">
        <f t="shared" si="350"/>
        <v>0</v>
      </c>
      <c r="G696" s="85"/>
      <c r="H696" s="85"/>
      <c r="I696" s="86">
        <f t="shared" si="351"/>
        <v>0</v>
      </c>
      <c r="J696" s="85"/>
      <c r="K696" s="100">
        <f t="shared" si="334"/>
        <v>0</v>
      </c>
    </row>
    <row r="697" spans="1:11">
      <c r="A697" s="73"/>
      <c r="B697" s="102">
        <v>6133</v>
      </c>
      <c r="C697" s="98" t="s">
        <v>539</v>
      </c>
      <c r="D697" s="85"/>
      <c r="E697" s="85"/>
      <c r="F697" s="86">
        <f t="shared" si="350"/>
        <v>0</v>
      </c>
      <c r="G697" s="85"/>
      <c r="H697" s="85"/>
      <c r="I697" s="86">
        <f t="shared" si="351"/>
        <v>0</v>
      </c>
      <c r="J697" s="85"/>
      <c r="K697" s="100">
        <f t="shared" si="334"/>
        <v>0</v>
      </c>
    </row>
    <row r="698" spans="1:11">
      <c r="A698" s="73"/>
      <c r="B698" s="102">
        <v>6134</v>
      </c>
      <c r="C698" s="98" t="s">
        <v>540</v>
      </c>
      <c r="D698" s="85"/>
      <c r="E698" s="85"/>
      <c r="F698" s="86">
        <f t="shared" si="350"/>
        <v>0</v>
      </c>
      <c r="G698" s="85"/>
      <c r="H698" s="85"/>
      <c r="I698" s="86">
        <f t="shared" si="351"/>
        <v>0</v>
      </c>
      <c r="J698" s="85"/>
      <c r="K698" s="100">
        <f t="shared" si="334"/>
        <v>0</v>
      </c>
    </row>
    <row r="699" spans="1:11">
      <c r="A699" s="73"/>
      <c r="B699" s="102">
        <v>6135</v>
      </c>
      <c r="C699" s="98" t="s">
        <v>541</v>
      </c>
      <c r="D699" s="85"/>
      <c r="E699" s="85"/>
      <c r="F699" s="86">
        <f t="shared" si="350"/>
        <v>0</v>
      </c>
      <c r="G699" s="85"/>
      <c r="H699" s="85"/>
      <c r="I699" s="86">
        <f t="shared" si="351"/>
        <v>0</v>
      </c>
      <c r="J699" s="85"/>
      <c r="K699" s="100">
        <f t="shared" si="334"/>
        <v>0</v>
      </c>
    </row>
    <row r="700" spans="1:11">
      <c r="A700" s="73"/>
      <c r="B700" s="102">
        <v>6136</v>
      </c>
      <c r="C700" s="98" t="s">
        <v>542</v>
      </c>
      <c r="D700" s="85"/>
      <c r="E700" s="85"/>
      <c r="F700" s="86">
        <f t="shared" si="350"/>
        <v>0</v>
      </c>
      <c r="G700" s="85"/>
      <c r="H700" s="85"/>
      <c r="I700" s="86">
        <f t="shared" si="351"/>
        <v>0</v>
      </c>
      <c r="J700" s="85"/>
      <c r="K700" s="100">
        <f t="shared" si="334"/>
        <v>0</v>
      </c>
    </row>
    <row r="701" spans="1:11">
      <c r="A701" s="73"/>
      <c r="B701" s="102">
        <v>6137</v>
      </c>
      <c r="C701" s="98" t="s">
        <v>543</v>
      </c>
      <c r="D701" s="85"/>
      <c r="E701" s="85"/>
      <c r="F701" s="86">
        <f t="shared" si="350"/>
        <v>0</v>
      </c>
      <c r="G701" s="85"/>
      <c r="H701" s="85"/>
      <c r="I701" s="86">
        <f t="shared" si="351"/>
        <v>0</v>
      </c>
      <c r="J701" s="85"/>
      <c r="K701" s="100">
        <f t="shared" si="334"/>
        <v>0</v>
      </c>
    </row>
    <row r="702" spans="1:11">
      <c r="A702" s="73"/>
      <c r="B702" s="102">
        <v>6138</v>
      </c>
      <c r="C702" s="98" t="s">
        <v>545</v>
      </c>
      <c r="D702" s="85"/>
      <c r="E702" s="85"/>
      <c r="F702" s="86">
        <f t="shared" si="350"/>
        <v>0</v>
      </c>
      <c r="G702" s="85"/>
      <c r="H702" s="85"/>
      <c r="I702" s="86">
        <f t="shared" si="351"/>
        <v>0</v>
      </c>
      <c r="J702" s="85"/>
      <c r="K702" s="100">
        <f t="shared" si="334"/>
        <v>0</v>
      </c>
    </row>
    <row r="703" spans="1:11">
      <c r="A703" s="73"/>
      <c r="B703" s="102">
        <v>6139</v>
      </c>
      <c r="C703" s="98" t="s">
        <v>547</v>
      </c>
      <c r="D703" s="85"/>
      <c r="E703" s="85"/>
      <c r="F703" s="86">
        <f t="shared" si="350"/>
        <v>0</v>
      </c>
      <c r="G703" s="85"/>
      <c r="H703" s="85"/>
      <c r="I703" s="86">
        <f t="shared" si="351"/>
        <v>0</v>
      </c>
      <c r="J703" s="85"/>
      <c r="K703" s="100">
        <f t="shared" si="334"/>
        <v>0</v>
      </c>
    </row>
    <row r="704" spans="1:11">
      <c r="A704" s="73"/>
      <c r="B704" s="101">
        <v>6140</v>
      </c>
      <c r="C704" s="93" t="s">
        <v>548</v>
      </c>
      <c r="D704" s="80">
        <f t="shared" ref="D704:J704" si="352">D705</f>
        <v>0</v>
      </c>
      <c r="E704" s="80">
        <f t="shared" si="352"/>
        <v>0</v>
      </c>
      <c r="F704" s="80">
        <f t="shared" si="352"/>
        <v>0</v>
      </c>
      <c r="G704" s="80">
        <f t="shared" si="352"/>
        <v>0</v>
      </c>
      <c r="H704" s="80">
        <f t="shared" si="352"/>
        <v>0</v>
      </c>
      <c r="I704" s="80">
        <f t="shared" si="352"/>
        <v>0</v>
      </c>
      <c r="J704" s="80">
        <f t="shared" si="352"/>
        <v>0</v>
      </c>
      <c r="K704" s="81">
        <f t="shared" si="334"/>
        <v>0</v>
      </c>
    </row>
    <row r="705" spans="1:11">
      <c r="A705" s="73"/>
      <c r="B705" s="102">
        <v>6141</v>
      </c>
      <c r="C705" s="98" t="s">
        <v>548</v>
      </c>
      <c r="D705" s="85"/>
      <c r="E705" s="85"/>
      <c r="F705" s="86">
        <f t="shared" ref="F705:F715" si="353">+D705+E705</f>
        <v>0</v>
      </c>
      <c r="G705" s="85"/>
      <c r="H705" s="85"/>
      <c r="I705" s="86">
        <f>+G705+H705+J705</f>
        <v>0</v>
      </c>
      <c r="J705" s="85"/>
      <c r="K705" s="100">
        <f t="shared" si="334"/>
        <v>0</v>
      </c>
    </row>
    <row r="706" spans="1:11">
      <c r="A706" s="73"/>
      <c r="B706" s="101">
        <v>6150</v>
      </c>
      <c r="C706" s="93" t="s">
        <v>549</v>
      </c>
      <c r="D706" s="80">
        <f t="shared" ref="D706:J706" si="354">D707+D708+D709+D710+D711+D712+D713+D714+D715</f>
        <v>0</v>
      </c>
      <c r="E706" s="80">
        <f t="shared" si="354"/>
        <v>0</v>
      </c>
      <c r="F706" s="80">
        <f t="shared" si="354"/>
        <v>0</v>
      </c>
      <c r="G706" s="80">
        <f t="shared" si="354"/>
        <v>0</v>
      </c>
      <c r="H706" s="80">
        <f t="shared" si="354"/>
        <v>0</v>
      </c>
      <c r="I706" s="80">
        <f t="shared" si="354"/>
        <v>0</v>
      </c>
      <c r="J706" s="80">
        <f t="shared" si="354"/>
        <v>0</v>
      </c>
      <c r="K706" s="81">
        <f t="shared" si="334"/>
        <v>0</v>
      </c>
    </row>
    <row r="707" spans="1:11">
      <c r="A707" s="73"/>
      <c r="B707" s="102">
        <v>6151</v>
      </c>
      <c r="C707" s="98" t="s">
        <v>537</v>
      </c>
      <c r="D707" s="85"/>
      <c r="E707" s="85"/>
      <c r="F707" s="86">
        <f t="shared" si="353"/>
        <v>0</v>
      </c>
      <c r="G707" s="85"/>
      <c r="H707" s="85"/>
      <c r="I707" s="86">
        <f t="shared" ref="I707:I715" si="355">+G707+H707+J707</f>
        <v>0</v>
      </c>
      <c r="J707" s="85"/>
      <c r="K707" s="100">
        <f t="shared" si="334"/>
        <v>0</v>
      </c>
    </row>
    <row r="708" spans="1:11">
      <c r="A708" s="73"/>
      <c r="B708" s="102">
        <v>6152</v>
      </c>
      <c r="C708" s="98" t="s">
        <v>538</v>
      </c>
      <c r="D708" s="85"/>
      <c r="E708" s="85"/>
      <c r="F708" s="86">
        <f t="shared" si="353"/>
        <v>0</v>
      </c>
      <c r="G708" s="85"/>
      <c r="H708" s="85"/>
      <c r="I708" s="86">
        <f t="shared" si="355"/>
        <v>0</v>
      </c>
      <c r="J708" s="85"/>
      <c r="K708" s="100">
        <f t="shared" si="334"/>
        <v>0</v>
      </c>
    </row>
    <row r="709" spans="1:11">
      <c r="A709" s="73"/>
      <c r="B709" s="102">
        <v>6153</v>
      </c>
      <c r="C709" s="98" t="s">
        <v>539</v>
      </c>
      <c r="D709" s="85"/>
      <c r="E709" s="85"/>
      <c r="F709" s="86">
        <f t="shared" si="353"/>
        <v>0</v>
      </c>
      <c r="G709" s="85"/>
      <c r="H709" s="85"/>
      <c r="I709" s="86">
        <f t="shared" si="355"/>
        <v>0</v>
      </c>
      <c r="J709" s="85"/>
      <c r="K709" s="100">
        <f t="shared" si="334"/>
        <v>0</v>
      </c>
    </row>
    <row r="710" spans="1:11">
      <c r="A710" s="73"/>
      <c r="B710" s="102">
        <v>6154</v>
      </c>
      <c r="C710" s="98" t="s">
        <v>540</v>
      </c>
      <c r="D710" s="85"/>
      <c r="E710" s="85"/>
      <c r="F710" s="86">
        <f t="shared" si="353"/>
        <v>0</v>
      </c>
      <c r="G710" s="85"/>
      <c r="H710" s="85"/>
      <c r="I710" s="86">
        <f t="shared" si="355"/>
        <v>0</v>
      </c>
      <c r="J710" s="85"/>
      <c r="K710" s="100">
        <f t="shared" si="334"/>
        <v>0</v>
      </c>
    </row>
    <row r="711" spans="1:11">
      <c r="A711" s="73"/>
      <c r="B711" s="102">
        <v>6155</v>
      </c>
      <c r="C711" s="98" t="s">
        <v>541</v>
      </c>
      <c r="D711" s="85"/>
      <c r="E711" s="85"/>
      <c r="F711" s="86">
        <f t="shared" si="353"/>
        <v>0</v>
      </c>
      <c r="G711" s="85"/>
      <c r="H711" s="85"/>
      <c r="I711" s="86">
        <f t="shared" si="355"/>
        <v>0</v>
      </c>
      <c r="J711" s="85"/>
      <c r="K711" s="100">
        <f t="shared" si="334"/>
        <v>0</v>
      </c>
    </row>
    <row r="712" spans="1:11">
      <c r="A712" s="73"/>
      <c r="B712" s="102">
        <v>6156</v>
      </c>
      <c r="C712" s="98" t="s">
        <v>542</v>
      </c>
      <c r="D712" s="85"/>
      <c r="E712" s="85"/>
      <c r="F712" s="86">
        <f t="shared" si="353"/>
        <v>0</v>
      </c>
      <c r="G712" s="85"/>
      <c r="H712" s="85"/>
      <c r="I712" s="86">
        <f t="shared" si="355"/>
        <v>0</v>
      </c>
      <c r="J712" s="85"/>
      <c r="K712" s="100">
        <f t="shared" si="334"/>
        <v>0</v>
      </c>
    </row>
    <row r="713" spans="1:11">
      <c r="A713" s="73"/>
      <c r="B713" s="102">
        <v>6157</v>
      </c>
      <c r="C713" s="98" t="s">
        <v>543</v>
      </c>
      <c r="D713" s="85"/>
      <c r="E713" s="85"/>
      <c r="F713" s="86">
        <f t="shared" si="353"/>
        <v>0</v>
      </c>
      <c r="G713" s="85"/>
      <c r="H713" s="85"/>
      <c r="I713" s="86">
        <f t="shared" si="355"/>
        <v>0</v>
      </c>
      <c r="J713" s="85"/>
      <c r="K713" s="100">
        <f t="shared" si="334"/>
        <v>0</v>
      </c>
    </row>
    <row r="714" spans="1:11">
      <c r="A714" s="73"/>
      <c r="B714" s="102">
        <v>6158</v>
      </c>
      <c r="C714" s="98" t="s">
        <v>545</v>
      </c>
      <c r="D714" s="85"/>
      <c r="E714" s="85"/>
      <c r="F714" s="86">
        <f t="shared" si="353"/>
        <v>0</v>
      </c>
      <c r="G714" s="85"/>
      <c r="H714" s="85"/>
      <c r="I714" s="86">
        <f t="shared" si="355"/>
        <v>0</v>
      </c>
      <c r="J714" s="85"/>
      <c r="K714" s="100">
        <f t="shared" si="334"/>
        <v>0</v>
      </c>
    </row>
    <row r="715" spans="1:11">
      <c r="A715" s="73"/>
      <c r="B715" s="102">
        <v>6159</v>
      </c>
      <c r="C715" s="98" t="s">
        <v>550</v>
      </c>
      <c r="D715" s="85"/>
      <c r="E715" s="85"/>
      <c r="F715" s="86">
        <f t="shared" si="353"/>
        <v>0</v>
      </c>
      <c r="G715" s="85"/>
      <c r="H715" s="85"/>
      <c r="I715" s="86">
        <f t="shared" si="355"/>
        <v>0</v>
      </c>
      <c r="J715" s="85"/>
      <c r="K715" s="100">
        <f t="shared" si="334"/>
        <v>0</v>
      </c>
    </row>
    <row r="716" spans="1:11">
      <c r="A716" s="73"/>
      <c r="B716" s="101">
        <v>6160</v>
      </c>
      <c r="C716" s="93" t="s">
        <v>551</v>
      </c>
      <c r="D716" s="80">
        <f t="shared" ref="D716:J716" si="356">D717+D718+D719+D720+D721+D722+D723+D724</f>
        <v>0</v>
      </c>
      <c r="E716" s="80">
        <f t="shared" si="356"/>
        <v>0</v>
      </c>
      <c r="F716" s="80">
        <f t="shared" si="356"/>
        <v>0</v>
      </c>
      <c r="G716" s="80">
        <f t="shared" si="356"/>
        <v>0</v>
      </c>
      <c r="H716" s="80">
        <f t="shared" si="356"/>
        <v>0</v>
      </c>
      <c r="I716" s="80">
        <f t="shared" si="356"/>
        <v>0</v>
      </c>
      <c r="J716" s="80">
        <f t="shared" si="356"/>
        <v>0</v>
      </c>
      <c r="K716" s="81">
        <f t="shared" si="334"/>
        <v>0</v>
      </c>
    </row>
    <row r="717" spans="1:11">
      <c r="A717" s="73"/>
      <c r="B717" s="102">
        <v>6161</v>
      </c>
      <c r="C717" s="103" t="s">
        <v>537</v>
      </c>
      <c r="D717" s="85"/>
      <c r="E717" s="85"/>
      <c r="F717" s="86">
        <f t="shared" ref="F717:F724" si="357">+D717+E717</f>
        <v>0</v>
      </c>
      <c r="G717" s="85"/>
      <c r="H717" s="85"/>
      <c r="I717" s="86">
        <f t="shared" ref="I717:I724" si="358">+G717+H717+J717</f>
        <v>0</v>
      </c>
      <c r="J717" s="85"/>
      <c r="K717" s="100">
        <f t="shared" si="334"/>
        <v>0</v>
      </c>
    </row>
    <row r="718" spans="1:11">
      <c r="A718" s="73"/>
      <c r="B718" s="102">
        <v>6162</v>
      </c>
      <c r="C718" s="98" t="s">
        <v>538</v>
      </c>
      <c r="D718" s="85"/>
      <c r="E718" s="85"/>
      <c r="F718" s="86">
        <f t="shared" si="357"/>
        <v>0</v>
      </c>
      <c r="G718" s="85"/>
      <c r="H718" s="85"/>
      <c r="I718" s="86">
        <f t="shared" si="358"/>
        <v>0</v>
      </c>
      <c r="J718" s="85"/>
      <c r="K718" s="100">
        <f t="shared" si="334"/>
        <v>0</v>
      </c>
    </row>
    <row r="719" spans="1:11">
      <c r="A719" s="73"/>
      <c r="B719" s="102">
        <v>6163</v>
      </c>
      <c r="C719" s="98" t="s">
        <v>539</v>
      </c>
      <c r="D719" s="85"/>
      <c r="E719" s="85"/>
      <c r="F719" s="86">
        <f t="shared" si="357"/>
        <v>0</v>
      </c>
      <c r="G719" s="85"/>
      <c r="H719" s="85"/>
      <c r="I719" s="86">
        <f t="shared" si="358"/>
        <v>0</v>
      </c>
      <c r="J719" s="85"/>
      <c r="K719" s="100">
        <f t="shared" si="334"/>
        <v>0</v>
      </c>
    </row>
    <row r="720" spans="1:11">
      <c r="A720" s="73"/>
      <c r="B720" s="102">
        <v>6164</v>
      </c>
      <c r="C720" s="98" t="s">
        <v>540</v>
      </c>
      <c r="D720" s="85"/>
      <c r="E720" s="85"/>
      <c r="F720" s="86">
        <f t="shared" si="357"/>
        <v>0</v>
      </c>
      <c r="G720" s="85"/>
      <c r="H720" s="85"/>
      <c r="I720" s="86">
        <f t="shared" si="358"/>
        <v>0</v>
      </c>
      <c r="J720" s="85"/>
      <c r="K720" s="100">
        <f t="shared" si="334"/>
        <v>0</v>
      </c>
    </row>
    <row r="721" spans="1:11">
      <c r="A721" s="73"/>
      <c r="B721" s="102">
        <v>6165</v>
      </c>
      <c r="C721" s="98" t="s">
        <v>541</v>
      </c>
      <c r="D721" s="85"/>
      <c r="E721" s="85"/>
      <c r="F721" s="86">
        <f t="shared" si="357"/>
        <v>0</v>
      </c>
      <c r="G721" s="85"/>
      <c r="H721" s="85"/>
      <c r="I721" s="86">
        <f t="shared" si="358"/>
        <v>0</v>
      </c>
      <c r="J721" s="85"/>
      <c r="K721" s="100">
        <f t="shared" si="334"/>
        <v>0</v>
      </c>
    </row>
    <row r="722" spans="1:11">
      <c r="A722" s="73"/>
      <c r="B722" s="102">
        <v>6166</v>
      </c>
      <c r="C722" s="98" t="s">
        <v>542</v>
      </c>
      <c r="D722" s="85"/>
      <c r="E722" s="85"/>
      <c r="F722" s="86">
        <f t="shared" si="357"/>
        <v>0</v>
      </c>
      <c r="G722" s="85"/>
      <c r="H722" s="85"/>
      <c r="I722" s="86">
        <f t="shared" si="358"/>
        <v>0</v>
      </c>
      <c r="J722" s="85"/>
      <c r="K722" s="100">
        <f t="shared" si="334"/>
        <v>0</v>
      </c>
    </row>
    <row r="723" spans="1:11">
      <c r="A723" s="73"/>
      <c r="B723" s="102">
        <v>6167</v>
      </c>
      <c r="C723" s="98" t="s">
        <v>543</v>
      </c>
      <c r="D723" s="85"/>
      <c r="E723" s="85"/>
      <c r="F723" s="86">
        <f t="shared" si="357"/>
        <v>0</v>
      </c>
      <c r="G723" s="85"/>
      <c r="H723" s="85"/>
      <c r="I723" s="86">
        <f t="shared" si="358"/>
        <v>0</v>
      </c>
      <c r="J723" s="85"/>
      <c r="K723" s="100">
        <f t="shared" si="334"/>
        <v>0</v>
      </c>
    </row>
    <row r="724" spans="1:11">
      <c r="A724" s="73"/>
      <c r="B724" s="102">
        <v>6168</v>
      </c>
      <c r="C724" s="98" t="s">
        <v>545</v>
      </c>
      <c r="D724" s="85"/>
      <c r="E724" s="85"/>
      <c r="F724" s="86">
        <f t="shared" si="357"/>
        <v>0</v>
      </c>
      <c r="G724" s="85"/>
      <c r="H724" s="85"/>
      <c r="I724" s="86">
        <f t="shared" si="358"/>
        <v>0</v>
      </c>
      <c r="J724" s="85"/>
      <c r="K724" s="100">
        <f t="shared" si="334"/>
        <v>0</v>
      </c>
    </row>
    <row r="725" spans="1:11">
      <c r="A725" s="73"/>
      <c r="B725" s="101">
        <v>6170</v>
      </c>
      <c r="C725" s="93" t="s">
        <v>552</v>
      </c>
      <c r="D725" s="80">
        <f t="shared" ref="D725:J725" si="359">D726</f>
        <v>0</v>
      </c>
      <c r="E725" s="80">
        <f t="shared" si="359"/>
        <v>0</v>
      </c>
      <c r="F725" s="80">
        <f t="shared" si="359"/>
        <v>0</v>
      </c>
      <c r="G725" s="80">
        <f t="shared" si="359"/>
        <v>0</v>
      </c>
      <c r="H725" s="80">
        <f t="shared" si="359"/>
        <v>0</v>
      </c>
      <c r="I725" s="80">
        <f t="shared" si="359"/>
        <v>0</v>
      </c>
      <c r="J725" s="80">
        <f t="shared" si="359"/>
        <v>0</v>
      </c>
      <c r="K725" s="81">
        <f t="shared" si="334"/>
        <v>0</v>
      </c>
    </row>
    <row r="726" spans="1:11">
      <c r="A726" s="73"/>
      <c r="B726" s="102">
        <v>6171</v>
      </c>
      <c r="C726" s="98" t="s">
        <v>552</v>
      </c>
      <c r="D726" s="85"/>
      <c r="E726" s="85"/>
      <c r="F726" s="86">
        <f>+D726+E726</f>
        <v>0</v>
      </c>
      <c r="G726" s="85"/>
      <c r="H726" s="85"/>
      <c r="I726" s="86">
        <f>+G726+H726+J726</f>
        <v>0</v>
      </c>
      <c r="J726" s="85"/>
      <c r="K726" s="100">
        <f t="shared" si="334"/>
        <v>0</v>
      </c>
    </row>
    <row r="727" spans="1:11">
      <c r="A727" s="73"/>
      <c r="B727" s="101">
        <v>6190</v>
      </c>
      <c r="C727" s="93" t="s">
        <v>553</v>
      </c>
      <c r="D727" s="80">
        <f t="shared" ref="D727:J727" si="360">D728</f>
        <v>0</v>
      </c>
      <c r="E727" s="80">
        <f t="shared" si="360"/>
        <v>0</v>
      </c>
      <c r="F727" s="80">
        <f t="shared" si="360"/>
        <v>0</v>
      </c>
      <c r="G727" s="80">
        <f t="shared" si="360"/>
        <v>0</v>
      </c>
      <c r="H727" s="80">
        <f t="shared" si="360"/>
        <v>0</v>
      </c>
      <c r="I727" s="80">
        <f t="shared" si="360"/>
        <v>0</v>
      </c>
      <c r="J727" s="80">
        <f t="shared" si="360"/>
        <v>0</v>
      </c>
      <c r="K727" s="81">
        <f t="shared" ref="K727:K790" si="361">F727-I727</f>
        <v>0</v>
      </c>
    </row>
    <row r="728" spans="1:11">
      <c r="A728" s="73"/>
      <c r="B728" s="102">
        <v>6191</v>
      </c>
      <c r="C728" s="98" t="s">
        <v>553</v>
      </c>
      <c r="D728" s="85"/>
      <c r="E728" s="85"/>
      <c r="F728" s="86">
        <f>+D728+E728</f>
        <v>0</v>
      </c>
      <c r="G728" s="85"/>
      <c r="H728" s="85"/>
      <c r="I728" s="86">
        <f>+G728+H728+J728</f>
        <v>0</v>
      </c>
      <c r="J728" s="85"/>
      <c r="K728" s="100">
        <f t="shared" si="361"/>
        <v>0</v>
      </c>
    </row>
    <row r="729" spans="1:11">
      <c r="A729" s="73"/>
      <c r="B729" s="101">
        <v>6200</v>
      </c>
      <c r="C729" s="90" t="s">
        <v>554</v>
      </c>
      <c r="D729" s="80">
        <f t="shared" ref="D729:J729" si="362">D730+D732+D734+D736+D738+D740+D742+D744</f>
        <v>0</v>
      </c>
      <c r="E729" s="80">
        <f t="shared" si="362"/>
        <v>0</v>
      </c>
      <c r="F729" s="80">
        <f t="shared" si="362"/>
        <v>0</v>
      </c>
      <c r="G729" s="80">
        <f t="shared" si="362"/>
        <v>0</v>
      </c>
      <c r="H729" s="80">
        <f t="shared" si="362"/>
        <v>0</v>
      </c>
      <c r="I729" s="80">
        <f t="shared" si="362"/>
        <v>0</v>
      </c>
      <c r="J729" s="80">
        <f t="shared" si="362"/>
        <v>0</v>
      </c>
      <c r="K729" s="81">
        <f t="shared" si="361"/>
        <v>0</v>
      </c>
    </row>
    <row r="730" spans="1:11">
      <c r="A730" s="73"/>
      <c r="B730" s="101">
        <v>6210</v>
      </c>
      <c r="C730" s="93" t="s">
        <v>535</v>
      </c>
      <c r="D730" s="80">
        <f t="shared" ref="D730:J730" si="363">D731</f>
        <v>0</v>
      </c>
      <c r="E730" s="80">
        <f t="shared" si="363"/>
        <v>0</v>
      </c>
      <c r="F730" s="80">
        <f t="shared" si="363"/>
        <v>0</v>
      </c>
      <c r="G730" s="80">
        <f t="shared" si="363"/>
        <v>0</v>
      </c>
      <c r="H730" s="80">
        <f t="shared" si="363"/>
        <v>0</v>
      </c>
      <c r="I730" s="80">
        <f t="shared" si="363"/>
        <v>0</v>
      </c>
      <c r="J730" s="80">
        <f t="shared" si="363"/>
        <v>0</v>
      </c>
      <c r="K730" s="81">
        <f t="shared" si="361"/>
        <v>0</v>
      </c>
    </row>
    <row r="731" spans="1:11">
      <c r="A731" s="73"/>
      <c r="B731" s="102">
        <v>6211</v>
      </c>
      <c r="C731" s="98" t="s">
        <v>535</v>
      </c>
      <c r="D731" s="85"/>
      <c r="E731" s="85"/>
      <c r="F731" s="86">
        <f t="shared" ref="F731:F745" si="364">+D731+E731</f>
        <v>0</v>
      </c>
      <c r="G731" s="85"/>
      <c r="H731" s="85"/>
      <c r="I731" s="86">
        <f>+G731+H731+J731</f>
        <v>0</v>
      </c>
      <c r="J731" s="85"/>
      <c r="K731" s="100">
        <f t="shared" si="361"/>
        <v>0</v>
      </c>
    </row>
    <row r="732" spans="1:11">
      <c r="A732" s="73"/>
      <c r="B732" s="101">
        <v>6220</v>
      </c>
      <c r="C732" s="93" t="s">
        <v>536</v>
      </c>
      <c r="D732" s="80">
        <f t="shared" ref="D732:J732" si="365">D733</f>
        <v>0</v>
      </c>
      <c r="E732" s="80">
        <f t="shared" si="365"/>
        <v>0</v>
      </c>
      <c r="F732" s="80">
        <f t="shared" si="365"/>
        <v>0</v>
      </c>
      <c r="G732" s="80">
        <f t="shared" si="365"/>
        <v>0</v>
      </c>
      <c r="H732" s="80">
        <f t="shared" si="365"/>
        <v>0</v>
      </c>
      <c r="I732" s="80">
        <f t="shared" si="365"/>
        <v>0</v>
      </c>
      <c r="J732" s="80">
        <f t="shared" si="365"/>
        <v>0</v>
      </c>
      <c r="K732" s="81">
        <f t="shared" si="361"/>
        <v>0</v>
      </c>
    </row>
    <row r="733" spans="1:11">
      <c r="A733" s="73"/>
      <c r="B733" s="102">
        <v>6221</v>
      </c>
      <c r="C733" s="98" t="s">
        <v>536</v>
      </c>
      <c r="D733" s="85"/>
      <c r="E733" s="85"/>
      <c r="F733" s="86">
        <f t="shared" si="364"/>
        <v>0</v>
      </c>
      <c r="G733" s="85"/>
      <c r="H733" s="85"/>
      <c r="I733" s="86">
        <f>+G733+H733+J733</f>
        <v>0</v>
      </c>
      <c r="J733" s="85"/>
      <c r="K733" s="100">
        <f t="shared" si="361"/>
        <v>0</v>
      </c>
    </row>
    <row r="734" spans="1:11" ht="24">
      <c r="A734" s="73"/>
      <c r="B734" s="101">
        <v>6230</v>
      </c>
      <c r="C734" s="93" t="s">
        <v>555</v>
      </c>
      <c r="D734" s="80">
        <f t="shared" ref="D734:J734" si="366">D735</f>
        <v>0</v>
      </c>
      <c r="E734" s="80">
        <f t="shared" si="366"/>
        <v>0</v>
      </c>
      <c r="F734" s="80">
        <f t="shared" si="366"/>
        <v>0</v>
      </c>
      <c r="G734" s="80">
        <f t="shared" si="366"/>
        <v>0</v>
      </c>
      <c r="H734" s="80">
        <f t="shared" si="366"/>
        <v>0</v>
      </c>
      <c r="I734" s="80">
        <f t="shared" si="366"/>
        <v>0</v>
      </c>
      <c r="J734" s="80">
        <f t="shared" si="366"/>
        <v>0</v>
      </c>
      <c r="K734" s="81">
        <f t="shared" si="361"/>
        <v>0</v>
      </c>
    </row>
    <row r="735" spans="1:11" ht="24">
      <c r="A735" s="73"/>
      <c r="B735" s="102">
        <v>6231</v>
      </c>
      <c r="C735" s="98" t="s">
        <v>555</v>
      </c>
      <c r="D735" s="85"/>
      <c r="E735" s="85"/>
      <c r="F735" s="86">
        <f t="shared" si="364"/>
        <v>0</v>
      </c>
      <c r="G735" s="85"/>
      <c r="H735" s="85"/>
      <c r="I735" s="86">
        <f>+G735+H735+J735</f>
        <v>0</v>
      </c>
      <c r="J735" s="85"/>
      <c r="K735" s="100">
        <f t="shared" si="361"/>
        <v>0</v>
      </c>
    </row>
    <row r="736" spans="1:11">
      <c r="A736" s="73"/>
      <c r="B736" s="101">
        <v>6240</v>
      </c>
      <c r="C736" s="93" t="s">
        <v>548</v>
      </c>
      <c r="D736" s="80">
        <f t="shared" ref="D736:J736" si="367">D737</f>
        <v>0</v>
      </c>
      <c r="E736" s="80">
        <f t="shared" si="367"/>
        <v>0</v>
      </c>
      <c r="F736" s="80">
        <f t="shared" si="367"/>
        <v>0</v>
      </c>
      <c r="G736" s="80">
        <f t="shared" si="367"/>
        <v>0</v>
      </c>
      <c r="H736" s="80">
        <f t="shared" si="367"/>
        <v>0</v>
      </c>
      <c r="I736" s="80">
        <f t="shared" si="367"/>
        <v>0</v>
      </c>
      <c r="J736" s="80">
        <f t="shared" si="367"/>
        <v>0</v>
      </c>
      <c r="K736" s="81">
        <f t="shared" si="361"/>
        <v>0</v>
      </c>
    </row>
    <row r="737" spans="1:11">
      <c r="A737" s="73"/>
      <c r="B737" s="102">
        <v>6241</v>
      </c>
      <c r="C737" s="98" t="s">
        <v>548</v>
      </c>
      <c r="D737" s="85"/>
      <c r="E737" s="85"/>
      <c r="F737" s="86">
        <f t="shared" si="364"/>
        <v>0</v>
      </c>
      <c r="G737" s="85"/>
      <c r="H737" s="85"/>
      <c r="I737" s="86">
        <f>+G737+H737+J737</f>
        <v>0</v>
      </c>
      <c r="J737" s="85"/>
      <c r="K737" s="100">
        <f t="shared" si="361"/>
        <v>0</v>
      </c>
    </row>
    <row r="738" spans="1:11">
      <c r="A738" s="73"/>
      <c r="B738" s="101">
        <v>6250</v>
      </c>
      <c r="C738" s="93" t="s">
        <v>549</v>
      </c>
      <c r="D738" s="80">
        <f t="shared" ref="D738:J738" si="368">D739</f>
        <v>0</v>
      </c>
      <c r="E738" s="80">
        <f t="shared" si="368"/>
        <v>0</v>
      </c>
      <c r="F738" s="80">
        <f t="shared" si="368"/>
        <v>0</v>
      </c>
      <c r="G738" s="80">
        <f t="shared" si="368"/>
        <v>0</v>
      </c>
      <c r="H738" s="80">
        <f t="shared" si="368"/>
        <v>0</v>
      </c>
      <c r="I738" s="80">
        <f t="shared" si="368"/>
        <v>0</v>
      </c>
      <c r="J738" s="80">
        <f t="shared" si="368"/>
        <v>0</v>
      </c>
      <c r="K738" s="81">
        <f t="shared" si="361"/>
        <v>0</v>
      </c>
    </row>
    <row r="739" spans="1:11">
      <c r="A739" s="73"/>
      <c r="B739" s="102">
        <v>6251</v>
      </c>
      <c r="C739" s="98" t="s">
        <v>549</v>
      </c>
      <c r="D739" s="85"/>
      <c r="E739" s="85"/>
      <c r="F739" s="86">
        <f t="shared" si="364"/>
        <v>0</v>
      </c>
      <c r="G739" s="85"/>
      <c r="H739" s="85"/>
      <c r="I739" s="86">
        <f>+G739+H739+J739</f>
        <v>0</v>
      </c>
      <c r="J739" s="85"/>
      <c r="K739" s="100">
        <f t="shared" si="361"/>
        <v>0</v>
      </c>
    </row>
    <row r="740" spans="1:11">
      <c r="A740" s="73"/>
      <c r="B740" s="101">
        <v>6260</v>
      </c>
      <c r="C740" s="93" t="s">
        <v>551</v>
      </c>
      <c r="D740" s="80">
        <f t="shared" ref="D740:J740" si="369">D741</f>
        <v>0</v>
      </c>
      <c r="E740" s="80">
        <f t="shared" si="369"/>
        <v>0</v>
      </c>
      <c r="F740" s="80">
        <f t="shared" si="369"/>
        <v>0</v>
      </c>
      <c r="G740" s="80">
        <f t="shared" si="369"/>
        <v>0</v>
      </c>
      <c r="H740" s="80">
        <f t="shared" si="369"/>
        <v>0</v>
      </c>
      <c r="I740" s="80">
        <f t="shared" si="369"/>
        <v>0</v>
      </c>
      <c r="J740" s="80">
        <f t="shared" si="369"/>
        <v>0</v>
      </c>
      <c r="K740" s="81">
        <f t="shared" si="361"/>
        <v>0</v>
      </c>
    </row>
    <row r="741" spans="1:11">
      <c r="A741" s="73"/>
      <c r="B741" s="102">
        <v>6261</v>
      </c>
      <c r="C741" s="98" t="s">
        <v>551</v>
      </c>
      <c r="D741" s="85"/>
      <c r="E741" s="85"/>
      <c r="F741" s="86">
        <f t="shared" si="364"/>
        <v>0</v>
      </c>
      <c r="G741" s="85"/>
      <c r="H741" s="85"/>
      <c r="I741" s="86">
        <f>+G741+H741+J741</f>
        <v>0</v>
      </c>
      <c r="J741" s="85"/>
      <c r="K741" s="100">
        <f t="shared" si="361"/>
        <v>0</v>
      </c>
    </row>
    <row r="742" spans="1:11">
      <c r="A742" s="73"/>
      <c r="B742" s="101">
        <v>6270</v>
      </c>
      <c r="C742" s="93" t="s">
        <v>552</v>
      </c>
      <c r="D742" s="80">
        <f t="shared" ref="D742:J742" si="370">D743</f>
        <v>0</v>
      </c>
      <c r="E742" s="80">
        <f t="shared" si="370"/>
        <v>0</v>
      </c>
      <c r="F742" s="80">
        <f t="shared" si="370"/>
        <v>0</v>
      </c>
      <c r="G742" s="80">
        <f t="shared" si="370"/>
        <v>0</v>
      </c>
      <c r="H742" s="80">
        <f t="shared" si="370"/>
        <v>0</v>
      </c>
      <c r="I742" s="80">
        <f t="shared" si="370"/>
        <v>0</v>
      </c>
      <c r="J742" s="80">
        <f t="shared" si="370"/>
        <v>0</v>
      </c>
      <c r="K742" s="81">
        <f t="shared" si="361"/>
        <v>0</v>
      </c>
    </row>
    <row r="743" spans="1:11">
      <c r="A743" s="73"/>
      <c r="B743" s="102">
        <v>6271</v>
      </c>
      <c r="C743" s="98" t="s">
        <v>552</v>
      </c>
      <c r="D743" s="85"/>
      <c r="E743" s="85"/>
      <c r="F743" s="86">
        <f t="shared" si="364"/>
        <v>0</v>
      </c>
      <c r="G743" s="85"/>
      <c r="H743" s="85"/>
      <c r="I743" s="86">
        <f>+G743+H743+J743</f>
        <v>0</v>
      </c>
      <c r="J743" s="85"/>
      <c r="K743" s="100">
        <f t="shared" si="361"/>
        <v>0</v>
      </c>
    </row>
    <row r="744" spans="1:11">
      <c r="A744" s="73"/>
      <c r="B744" s="101">
        <v>6290</v>
      </c>
      <c r="C744" s="93" t="s">
        <v>553</v>
      </c>
      <c r="D744" s="80">
        <f t="shared" ref="D744:J744" si="371">D745</f>
        <v>0</v>
      </c>
      <c r="E744" s="80">
        <f t="shared" si="371"/>
        <v>0</v>
      </c>
      <c r="F744" s="80">
        <f t="shared" si="371"/>
        <v>0</v>
      </c>
      <c r="G744" s="80">
        <f t="shared" si="371"/>
        <v>0</v>
      </c>
      <c r="H744" s="80">
        <f t="shared" si="371"/>
        <v>0</v>
      </c>
      <c r="I744" s="80">
        <f t="shared" si="371"/>
        <v>0</v>
      </c>
      <c r="J744" s="80">
        <f t="shared" si="371"/>
        <v>0</v>
      </c>
      <c r="K744" s="81">
        <f t="shared" si="361"/>
        <v>0</v>
      </c>
    </row>
    <row r="745" spans="1:11">
      <c r="A745" s="73"/>
      <c r="B745" s="102">
        <v>6291</v>
      </c>
      <c r="C745" s="98" t="s">
        <v>553</v>
      </c>
      <c r="D745" s="85"/>
      <c r="E745" s="85"/>
      <c r="F745" s="86">
        <f t="shared" si="364"/>
        <v>0</v>
      </c>
      <c r="G745" s="85"/>
      <c r="H745" s="85"/>
      <c r="I745" s="86">
        <f>+G745+H745+J745</f>
        <v>0</v>
      </c>
      <c r="J745" s="85"/>
      <c r="K745" s="100">
        <f t="shared" si="361"/>
        <v>0</v>
      </c>
    </row>
    <row r="746" spans="1:11">
      <c r="A746" s="73"/>
      <c r="B746" s="101">
        <v>6300</v>
      </c>
      <c r="C746" s="94" t="s">
        <v>556</v>
      </c>
      <c r="D746" s="80">
        <f t="shared" ref="D746:J746" si="372">D747+D749</f>
        <v>0</v>
      </c>
      <c r="E746" s="80">
        <f t="shared" si="372"/>
        <v>0</v>
      </c>
      <c r="F746" s="80">
        <f t="shared" si="372"/>
        <v>0</v>
      </c>
      <c r="G746" s="80">
        <f t="shared" si="372"/>
        <v>0</v>
      </c>
      <c r="H746" s="80">
        <f t="shared" si="372"/>
        <v>0</v>
      </c>
      <c r="I746" s="80">
        <f t="shared" si="372"/>
        <v>0</v>
      </c>
      <c r="J746" s="80">
        <f t="shared" si="372"/>
        <v>0</v>
      </c>
      <c r="K746" s="81">
        <f t="shared" si="361"/>
        <v>0</v>
      </c>
    </row>
    <row r="747" spans="1:11" ht="24">
      <c r="A747" s="73"/>
      <c r="B747" s="101">
        <v>6310</v>
      </c>
      <c r="C747" s="93" t="s">
        <v>557</v>
      </c>
      <c r="D747" s="80">
        <f t="shared" ref="D747:J747" si="373">D748</f>
        <v>0</v>
      </c>
      <c r="E747" s="80">
        <f t="shared" si="373"/>
        <v>0</v>
      </c>
      <c r="F747" s="80">
        <f t="shared" si="373"/>
        <v>0</v>
      </c>
      <c r="G747" s="80">
        <f t="shared" si="373"/>
        <v>0</v>
      </c>
      <c r="H747" s="80">
        <f t="shared" si="373"/>
        <v>0</v>
      </c>
      <c r="I747" s="80">
        <f t="shared" si="373"/>
        <v>0</v>
      </c>
      <c r="J747" s="80">
        <f t="shared" si="373"/>
        <v>0</v>
      </c>
      <c r="K747" s="81">
        <f t="shared" si="361"/>
        <v>0</v>
      </c>
    </row>
    <row r="748" spans="1:11" ht="24">
      <c r="A748" s="73"/>
      <c r="B748" s="102">
        <v>6311</v>
      </c>
      <c r="C748" s="98" t="s">
        <v>557</v>
      </c>
      <c r="D748" s="85"/>
      <c r="E748" s="85"/>
      <c r="F748" s="86">
        <f>+D748+E748</f>
        <v>0</v>
      </c>
      <c r="G748" s="85"/>
      <c r="H748" s="85"/>
      <c r="I748" s="86">
        <f>+G748+H748+J748</f>
        <v>0</v>
      </c>
      <c r="J748" s="85"/>
      <c r="K748" s="100">
        <f t="shared" si="361"/>
        <v>0</v>
      </c>
    </row>
    <row r="749" spans="1:11" ht="24">
      <c r="A749" s="73"/>
      <c r="B749" s="101">
        <v>6320</v>
      </c>
      <c r="C749" s="93" t="s">
        <v>558</v>
      </c>
      <c r="D749" s="80">
        <f t="shared" ref="D749:J749" si="374">D750</f>
        <v>0</v>
      </c>
      <c r="E749" s="80">
        <f t="shared" si="374"/>
        <v>0</v>
      </c>
      <c r="F749" s="80">
        <f t="shared" si="374"/>
        <v>0</v>
      </c>
      <c r="G749" s="80">
        <f t="shared" si="374"/>
        <v>0</v>
      </c>
      <c r="H749" s="80">
        <f t="shared" si="374"/>
        <v>0</v>
      </c>
      <c r="I749" s="80">
        <f t="shared" si="374"/>
        <v>0</v>
      </c>
      <c r="J749" s="80">
        <f t="shared" si="374"/>
        <v>0</v>
      </c>
      <c r="K749" s="81">
        <f t="shared" si="361"/>
        <v>0</v>
      </c>
    </row>
    <row r="750" spans="1:11" ht="24">
      <c r="A750" s="73"/>
      <c r="B750" s="102">
        <v>6321</v>
      </c>
      <c r="C750" s="98" t="s">
        <v>558</v>
      </c>
      <c r="D750" s="85"/>
      <c r="E750" s="85"/>
      <c r="F750" s="86">
        <f>+D750+E750</f>
        <v>0</v>
      </c>
      <c r="G750" s="85"/>
      <c r="H750" s="85"/>
      <c r="I750" s="86">
        <f>+G750+H750+J750</f>
        <v>0</v>
      </c>
      <c r="J750" s="85"/>
      <c r="K750" s="100">
        <f t="shared" si="361"/>
        <v>0</v>
      </c>
    </row>
    <row r="751" spans="1:11">
      <c r="A751" s="73"/>
      <c r="B751" s="78" t="s">
        <v>113</v>
      </c>
      <c r="C751" s="92"/>
      <c r="D751" s="80">
        <f t="shared" ref="D751:J751" si="375">D681+D729+D746</f>
        <v>0</v>
      </c>
      <c r="E751" s="80">
        <f t="shared" si="375"/>
        <v>0</v>
      </c>
      <c r="F751" s="80">
        <f t="shared" si="375"/>
        <v>0</v>
      </c>
      <c r="G751" s="80">
        <f t="shared" si="375"/>
        <v>0</v>
      </c>
      <c r="H751" s="80">
        <f t="shared" si="375"/>
        <v>0</v>
      </c>
      <c r="I751" s="80">
        <f t="shared" si="375"/>
        <v>0</v>
      </c>
      <c r="J751" s="80">
        <f t="shared" si="375"/>
        <v>0</v>
      </c>
      <c r="K751" s="81">
        <f t="shared" si="361"/>
        <v>0</v>
      </c>
    </row>
    <row r="752" spans="1:11">
      <c r="A752" s="73"/>
      <c r="B752" s="101">
        <v>7000</v>
      </c>
      <c r="C752" s="90" t="s">
        <v>559</v>
      </c>
      <c r="D752" s="80">
        <f t="shared" ref="D752:J752" si="376">D753+D762+D781+D796+D815+D834+D839</f>
        <v>0</v>
      </c>
      <c r="E752" s="80">
        <f t="shared" si="376"/>
        <v>0</v>
      </c>
      <c r="F752" s="80">
        <f t="shared" si="376"/>
        <v>0</v>
      </c>
      <c r="G752" s="80">
        <f t="shared" si="376"/>
        <v>0</v>
      </c>
      <c r="H752" s="80">
        <f t="shared" si="376"/>
        <v>0</v>
      </c>
      <c r="I752" s="80">
        <f t="shared" si="376"/>
        <v>0</v>
      </c>
      <c r="J752" s="80">
        <f t="shared" si="376"/>
        <v>0</v>
      </c>
      <c r="K752" s="81">
        <f t="shared" si="361"/>
        <v>0</v>
      </c>
    </row>
    <row r="753" spans="1:11">
      <c r="A753" s="73"/>
      <c r="B753" s="101">
        <v>7100</v>
      </c>
      <c r="C753" s="94" t="s">
        <v>560</v>
      </c>
      <c r="D753" s="80">
        <f t="shared" ref="D753:J753" si="377">D754+D757</f>
        <v>0</v>
      </c>
      <c r="E753" s="80">
        <f t="shared" si="377"/>
        <v>0</v>
      </c>
      <c r="F753" s="80">
        <f t="shared" si="377"/>
        <v>0</v>
      </c>
      <c r="G753" s="80">
        <f t="shared" si="377"/>
        <v>0</v>
      </c>
      <c r="H753" s="80">
        <f t="shared" si="377"/>
        <v>0</v>
      </c>
      <c r="I753" s="80">
        <f t="shared" si="377"/>
        <v>0</v>
      </c>
      <c r="J753" s="80">
        <f t="shared" si="377"/>
        <v>0</v>
      </c>
      <c r="K753" s="81">
        <f t="shared" si="361"/>
        <v>0</v>
      </c>
    </row>
    <row r="754" spans="1:11" ht="24">
      <c r="A754" s="73"/>
      <c r="B754" s="101">
        <v>7110</v>
      </c>
      <c r="C754" s="93" t="s">
        <v>561</v>
      </c>
      <c r="D754" s="80">
        <f t="shared" ref="D754:J754" si="378">D756+D755</f>
        <v>0</v>
      </c>
      <c r="E754" s="80">
        <f t="shared" si="378"/>
        <v>0</v>
      </c>
      <c r="F754" s="80">
        <f t="shared" si="378"/>
        <v>0</v>
      </c>
      <c r="G754" s="80">
        <f t="shared" si="378"/>
        <v>0</v>
      </c>
      <c r="H754" s="80">
        <f t="shared" si="378"/>
        <v>0</v>
      </c>
      <c r="I754" s="80">
        <f t="shared" si="378"/>
        <v>0</v>
      </c>
      <c r="J754" s="80">
        <f t="shared" si="378"/>
        <v>0</v>
      </c>
      <c r="K754" s="81">
        <f t="shared" si="361"/>
        <v>0</v>
      </c>
    </row>
    <row r="755" spans="1:11">
      <c r="A755" s="73"/>
      <c r="B755" s="102">
        <v>7111</v>
      </c>
      <c r="C755" s="98" t="s">
        <v>562</v>
      </c>
      <c r="D755" s="85"/>
      <c r="E755" s="85"/>
      <c r="F755" s="86">
        <f>+D755+E755</f>
        <v>0</v>
      </c>
      <c r="G755" s="85"/>
      <c r="H755" s="85"/>
      <c r="I755" s="86">
        <f>+G755+H755+J755</f>
        <v>0</v>
      </c>
      <c r="J755" s="85"/>
      <c r="K755" s="100">
        <f t="shared" si="361"/>
        <v>0</v>
      </c>
    </row>
    <row r="756" spans="1:11">
      <c r="A756" s="73"/>
      <c r="B756" s="102">
        <v>7112</v>
      </c>
      <c r="C756" s="98" t="s">
        <v>563</v>
      </c>
      <c r="D756" s="85"/>
      <c r="E756" s="85"/>
      <c r="F756" s="86">
        <f>+D756+E756</f>
        <v>0</v>
      </c>
      <c r="G756" s="85"/>
      <c r="H756" s="85"/>
      <c r="I756" s="86">
        <f>+G756+H756+J756</f>
        <v>0</v>
      </c>
      <c r="J756" s="85"/>
      <c r="K756" s="100">
        <f t="shared" si="361"/>
        <v>0</v>
      </c>
    </row>
    <row r="757" spans="1:11" ht="24">
      <c r="A757" s="73"/>
      <c r="B757" s="101">
        <v>7120</v>
      </c>
      <c r="C757" s="93" t="s">
        <v>564</v>
      </c>
      <c r="D757" s="80">
        <f t="shared" ref="D757:J757" si="379">D758+D759+D760+D761</f>
        <v>0</v>
      </c>
      <c r="E757" s="80">
        <f t="shared" si="379"/>
        <v>0</v>
      </c>
      <c r="F757" s="80">
        <f t="shared" si="379"/>
        <v>0</v>
      </c>
      <c r="G757" s="80">
        <f t="shared" si="379"/>
        <v>0</v>
      </c>
      <c r="H757" s="80">
        <f t="shared" si="379"/>
        <v>0</v>
      </c>
      <c r="I757" s="80">
        <f t="shared" si="379"/>
        <v>0</v>
      </c>
      <c r="J757" s="80">
        <f t="shared" si="379"/>
        <v>0</v>
      </c>
      <c r="K757" s="81">
        <f t="shared" si="361"/>
        <v>0</v>
      </c>
    </row>
    <row r="758" spans="1:11">
      <c r="A758" s="73"/>
      <c r="B758" s="102">
        <v>7121</v>
      </c>
      <c r="C758" s="98" t="s">
        <v>565</v>
      </c>
      <c r="D758" s="85"/>
      <c r="E758" s="85"/>
      <c r="F758" s="86">
        <f>+D758+E758</f>
        <v>0</v>
      </c>
      <c r="G758" s="85"/>
      <c r="H758" s="85"/>
      <c r="I758" s="86">
        <f>+G758+H758+J758</f>
        <v>0</v>
      </c>
      <c r="J758" s="85"/>
      <c r="K758" s="100">
        <f t="shared" si="361"/>
        <v>0</v>
      </c>
    </row>
    <row r="759" spans="1:11">
      <c r="A759" s="73"/>
      <c r="B759" s="102">
        <v>7122</v>
      </c>
      <c r="C759" s="98" t="s">
        <v>566</v>
      </c>
      <c r="D759" s="85"/>
      <c r="E759" s="85"/>
      <c r="F759" s="86">
        <f>+D759+E759</f>
        <v>0</v>
      </c>
      <c r="G759" s="85"/>
      <c r="H759" s="85"/>
      <c r="I759" s="86">
        <f>+G759+H759+J759</f>
        <v>0</v>
      </c>
      <c r="J759" s="85"/>
      <c r="K759" s="100">
        <f t="shared" si="361"/>
        <v>0</v>
      </c>
    </row>
    <row r="760" spans="1:11">
      <c r="A760" s="73"/>
      <c r="B760" s="102">
        <v>7123</v>
      </c>
      <c r="C760" s="98" t="s">
        <v>567</v>
      </c>
      <c r="D760" s="85"/>
      <c r="E760" s="85"/>
      <c r="F760" s="86">
        <f>+D760+E760</f>
        <v>0</v>
      </c>
      <c r="G760" s="85"/>
      <c r="H760" s="85"/>
      <c r="I760" s="86">
        <f>+G760+H760+J760</f>
        <v>0</v>
      </c>
      <c r="J760" s="85"/>
      <c r="K760" s="100">
        <f t="shared" si="361"/>
        <v>0</v>
      </c>
    </row>
    <row r="761" spans="1:11">
      <c r="A761" s="73"/>
      <c r="B761" s="102">
        <v>7124</v>
      </c>
      <c r="C761" s="98" t="s">
        <v>568</v>
      </c>
      <c r="D761" s="85"/>
      <c r="E761" s="85"/>
      <c r="F761" s="86">
        <f>+D761+E761</f>
        <v>0</v>
      </c>
      <c r="G761" s="85"/>
      <c r="H761" s="85"/>
      <c r="I761" s="86">
        <f>+G761+H761+J761</f>
        <v>0</v>
      </c>
      <c r="J761" s="85"/>
      <c r="K761" s="100">
        <f t="shared" si="361"/>
        <v>0</v>
      </c>
    </row>
    <row r="762" spans="1:11">
      <c r="A762" s="73"/>
      <c r="B762" s="101">
        <v>7200</v>
      </c>
      <c r="C762" s="90" t="s">
        <v>569</v>
      </c>
      <c r="D762" s="80">
        <f t="shared" ref="D762:J762" si="380">D763+D765+D767+D769+D771+D773+D775+D777+D779</f>
        <v>0</v>
      </c>
      <c r="E762" s="80">
        <f t="shared" si="380"/>
        <v>0</v>
      </c>
      <c r="F762" s="80">
        <f t="shared" si="380"/>
        <v>0</v>
      </c>
      <c r="G762" s="80">
        <f t="shared" si="380"/>
        <v>0</v>
      </c>
      <c r="H762" s="80">
        <f t="shared" si="380"/>
        <v>0</v>
      </c>
      <c r="I762" s="80">
        <f t="shared" si="380"/>
        <v>0</v>
      </c>
      <c r="J762" s="80">
        <f t="shared" si="380"/>
        <v>0</v>
      </c>
      <c r="K762" s="81">
        <f t="shared" si="361"/>
        <v>0</v>
      </c>
    </row>
    <row r="763" spans="1:11" ht="24">
      <c r="A763" s="73"/>
      <c r="B763" s="101">
        <v>7210</v>
      </c>
      <c r="C763" s="93" t="s">
        <v>570</v>
      </c>
      <c r="D763" s="80">
        <f t="shared" ref="D763:J763" si="381">D764</f>
        <v>0</v>
      </c>
      <c r="E763" s="80">
        <f t="shared" si="381"/>
        <v>0</v>
      </c>
      <c r="F763" s="80">
        <f t="shared" si="381"/>
        <v>0</v>
      </c>
      <c r="G763" s="80">
        <f t="shared" si="381"/>
        <v>0</v>
      </c>
      <c r="H763" s="80">
        <f t="shared" si="381"/>
        <v>0</v>
      </c>
      <c r="I763" s="80">
        <f t="shared" si="381"/>
        <v>0</v>
      </c>
      <c r="J763" s="80">
        <f t="shared" si="381"/>
        <v>0</v>
      </c>
      <c r="K763" s="81">
        <f t="shared" si="361"/>
        <v>0</v>
      </c>
    </row>
    <row r="764" spans="1:11" ht="24">
      <c r="A764" s="73"/>
      <c r="B764" s="102">
        <v>7211</v>
      </c>
      <c r="C764" s="98" t="s">
        <v>570</v>
      </c>
      <c r="D764" s="85"/>
      <c r="E764" s="85"/>
      <c r="F764" s="86">
        <f t="shared" ref="F764:F780" si="382">+D764+E764</f>
        <v>0</v>
      </c>
      <c r="G764" s="85"/>
      <c r="H764" s="85"/>
      <c r="I764" s="86">
        <f>+G764+H764+J764</f>
        <v>0</v>
      </c>
      <c r="J764" s="85"/>
      <c r="K764" s="100">
        <f t="shared" si="361"/>
        <v>0</v>
      </c>
    </row>
    <row r="765" spans="1:11" ht="24">
      <c r="A765" s="73"/>
      <c r="B765" s="101">
        <v>7220</v>
      </c>
      <c r="C765" s="93" t="s">
        <v>571</v>
      </c>
      <c r="D765" s="80">
        <f t="shared" ref="D765:J765" si="383">D766</f>
        <v>0</v>
      </c>
      <c r="E765" s="80">
        <f t="shared" si="383"/>
        <v>0</v>
      </c>
      <c r="F765" s="80">
        <f t="shared" si="383"/>
        <v>0</v>
      </c>
      <c r="G765" s="80">
        <f t="shared" si="383"/>
        <v>0</v>
      </c>
      <c r="H765" s="80">
        <f t="shared" si="383"/>
        <v>0</v>
      </c>
      <c r="I765" s="80">
        <f t="shared" si="383"/>
        <v>0</v>
      </c>
      <c r="J765" s="80">
        <f t="shared" si="383"/>
        <v>0</v>
      </c>
      <c r="K765" s="81">
        <f t="shared" si="361"/>
        <v>0</v>
      </c>
    </row>
    <row r="766" spans="1:11" ht="24">
      <c r="A766" s="73"/>
      <c r="B766" s="102">
        <v>7221</v>
      </c>
      <c r="C766" s="98" t="s">
        <v>571</v>
      </c>
      <c r="D766" s="85"/>
      <c r="E766" s="85"/>
      <c r="F766" s="86">
        <f t="shared" si="382"/>
        <v>0</v>
      </c>
      <c r="G766" s="85"/>
      <c r="H766" s="85"/>
      <c r="I766" s="86">
        <f>+G766+H766+J766</f>
        <v>0</v>
      </c>
      <c r="J766" s="85"/>
      <c r="K766" s="100">
        <f t="shared" si="361"/>
        <v>0</v>
      </c>
    </row>
    <row r="767" spans="1:11" ht="24">
      <c r="A767" s="73"/>
      <c r="B767" s="101">
        <v>7230</v>
      </c>
      <c r="C767" s="93" t="s">
        <v>572</v>
      </c>
      <c r="D767" s="80">
        <f t="shared" ref="D767:J767" si="384">D768</f>
        <v>0</v>
      </c>
      <c r="E767" s="80">
        <f t="shared" si="384"/>
        <v>0</v>
      </c>
      <c r="F767" s="80">
        <f t="shared" si="384"/>
        <v>0</v>
      </c>
      <c r="G767" s="80">
        <f t="shared" si="384"/>
        <v>0</v>
      </c>
      <c r="H767" s="80">
        <f t="shared" si="384"/>
        <v>0</v>
      </c>
      <c r="I767" s="80">
        <f t="shared" si="384"/>
        <v>0</v>
      </c>
      <c r="J767" s="80">
        <f t="shared" si="384"/>
        <v>0</v>
      </c>
      <c r="K767" s="81">
        <f t="shared" si="361"/>
        <v>0</v>
      </c>
    </row>
    <row r="768" spans="1:11" ht="24">
      <c r="A768" s="73"/>
      <c r="B768" s="102">
        <v>7231</v>
      </c>
      <c r="C768" s="98" t="s">
        <v>572</v>
      </c>
      <c r="D768" s="85"/>
      <c r="E768" s="85"/>
      <c r="F768" s="86">
        <f t="shared" si="382"/>
        <v>0</v>
      </c>
      <c r="G768" s="85"/>
      <c r="H768" s="85"/>
      <c r="I768" s="86">
        <f>+G768+H768+J768</f>
        <v>0</v>
      </c>
      <c r="J768" s="85"/>
      <c r="K768" s="100">
        <f t="shared" si="361"/>
        <v>0</v>
      </c>
    </row>
    <row r="769" spans="1:11" ht="24">
      <c r="A769" s="73"/>
      <c r="B769" s="101">
        <v>7240</v>
      </c>
      <c r="C769" s="93" t="s">
        <v>573</v>
      </c>
      <c r="D769" s="80">
        <f t="shared" ref="D769:J769" si="385">D770</f>
        <v>0</v>
      </c>
      <c r="E769" s="80">
        <f t="shared" si="385"/>
        <v>0</v>
      </c>
      <c r="F769" s="80">
        <f t="shared" si="385"/>
        <v>0</v>
      </c>
      <c r="G769" s="80">
        <f t="shared" si="385"/>
        <v>0</v>
      </c>
      <c r="H769" s="80">
        <f t="shared" si="385"/>
        <v>0</v>
      </c>
      <c r="I769" s="80">
        <f t="shared" si="385"/>
        <v>0</v>
      </c>
      <c r="J769" s="80">
        <f t="shared" si="385"/>
        <v>0</v>
      </c>
      <c r="K769" s="81">
        <f t="shared" si="361"/>
        <v>0</v>
      </c>
    </row>
    <row r="770" spans="1:11" ht="24">
      <c r="A770" s="73"/>
      <c r="B770" s="102">
        <v>7241</v>
      </c>
      <c r="C770" s="98" t="s">
        <v>573</v>
      </c>
      <c r="D770" s="85"/>
      <c r="E770" s="85"/>
      <c r="F770" s="86">
        <f t="shared" si="382"/>
        <v>0</v>
      </c>
      <c r="G770" s="85"/>
      <c r="H770" s="85"/>
      <c r="I770" s="86">
        <f>+G770+H770+J770</f>
        <v>0</v>
      </c>
      <c r="J770" s="85"/>
      <c r="K770" s="100">
        <f t="shared" si="361"/>
        <v>0</v>
      </c>
    </row>
    <row r="771" spans="1:11" ht="24">
      <c r="A771" s="73"/>
      <c r="B771" s="101">
        <v>7250</v>
      </c>
      <c r="C771" s="93" t="s">
        <v>574</v>
      </c>
      <c r="D771" s="80">
        <f t="shared" ref="D771:J771" si="386">D772</f>
        <v>0</v>
      </c>
      <c r="E771" s="80">
        <f t="shared" si="386"/>
        <v>0</v>
      </c>
      <c r="F771" s="80">
        <f t="shared" si="386"/>
        <v>0</v>
      </c>
      <c r="G771" s="80">
        <f t="shared" si="386"/>
        <v>0</v>
      </c>
      <c r="H771" s="80">
        <f t="shared" si="386"/>
        <v>0</v>
      </c>
      <c r="I771" s="80">
        <f t="shared" si="386"/>
        <v>0</v>
      </c>
      <c r="J771" s="80">
        <f t="shared" si="386"/>
        <v>0</v>
      </c>
      <c r="K771" s="81">
        <f t="shared" si="361"/>
        <v>0</v>
      </c>
    </row>
    <row r="772" spans="1:11" ht="24">
      <c r="A772" s="73"/>
      <c r="B772" s="102">
        <v>7251</v>
      </c>
      <c r="C772" s="98" t="s">
        <v>574</v>
      </c>
      <c r="D772" s="85"/>
      <c r="E772" s="85"/>
      <c r="F772" s="86">
        <f t="shared" si="382"/>
        <v>0</v>
      </c>
      <c r="G772" s="85"/>
      <c r="H772" s="85"/>
      <c r="I772" s="86">
        <f>+G772+H772+J772</f>
        <v>0</v>
      </c>
      <c r="J772" s="85"/>
      <c r="K772" s="100">
        <f t="shared" si="361"/>
        <v>0</v>
      </c>
    </row>
    <row r="773" spans="1:11" ht="24">
      <c r="A773" s="73"/>
      <c r="B773" s="101">
        <v>7260</v>
      </c>
      <c r="C773" s="93" t="s">
        <v>575</v>
      </c>
      <c r="D773" s="80">
        <f t="shared" ref="D773:J773" si="387">D774</f>
        <v>0</v>
      </c>
      <c r="E773" s="80">
        <f t="shared" si="387"/>
        <v>0</v>
      </c>
      <c r="F773" s="80">
        <f t="shared" si="387"/>
        <v>0</v>
      </c>
      <c r="G773" s="80">
        <f t="shared" si="387"/>
        <v>0</v>
      </c>
      <c r="H773" s="80">
        <f t="shared" si="387"/>
        <v>0</v>
      </c>
      <c r="I773" s="80">
        <f t="shared" si="387"/>
        <v>0</v>
      </c>
      <c r="J773" s="80">
        <f t="shared" si="387"/>
        <v>0</v>
      </c>
      <c r="K773" s="81">
        <f t="shared" si="361"/>
        <v>0</v>
      </c>
    </row>
    <row r="774" spans="1:11" ht="24">
      <c r="A774" s="73"/>
      <c r="B774" s="102">
        <v>7261</v>
      </c>
      <c r="C774" s="98" t="s">
        <v>576</v>
      </c>
      <c r="D774" s="85"/>
      <c r="E774" s="85"/>
      <c r="F774" s="86">
        <f t="shared" si="382"/>
        <v>0</v>
      </c>
      <c r="G774" s="85"/>
      <c r="H774" s="85"/>
      <c r="I774" s="86">
        <f>+G774+H774+J774</f>
        <v>0</v>
      </c>
      <c r="J774" s="85"/>
      <c r="K774" s="100">
        <f t="shared" si="361"/>
        <v>0</v>
      </c>
    </row>
    <row r="775" spans="1:11" ht="24">
      <c r="A775" s="73"/>
      <c r="B775" s="101">
        <v>7270</v>
      </c>
      <c r="C775" s="93" t="s">
        <v>577</v>
      </c>
      <c r="D775" s="80">
        <f t="shared" ref="D775:J775" si="388">D776</f>
        <v>0</v>
      </c>
      <c r="E775" s="80">
        <f t="shared" si="388"/>
        <v>0</v>
      </c>
      <c r="F775" s="80">
        <f t="shared" si="388"/>
        <v>0</v>
      </c>
      <c r="G775" s="80">
        <f t="shared" si="388"/>
        <v>0</v>
      </c>
      <c r="H775" s="80">
        <f t="shared" si="388"/>
        <v>0</v>
      </c>
      <c r="I775" s="80">
        <f t="shared" si="388"/>
        <v>0</v>
      </c>
      <c r="J775" s="80">
        <f t="shared" si="388"/>
        <v>0</v>
      </c>
      <c r="K775" s="81">
        <f t="shared" si="361"/>
        <v>0</v>
      </c>
    </row>
    <row r="776" spans="1:11" ht="24">
      <c r="A776" s="73"/>
      <c r="B776" s="102">
        <v>7271</v>
      </c>
      <c r="C776" s="98" t="s">
        <v>578</v>
      </c>
      <c r="D776" s="85"/>
      <c r="E776" s="85"/>
      <c r="F776" s="86">
        <f t="shared" si="382"/>
        <v>0</v>
      </c>
      <c r="G776" s="85"/>
      <c r="H776" s="85"/>
      <c r="I776" s="86">
        <f>+G776+H776+J776</f>
        <v>0</v>
      </c>
      <c r="J776" s="85"/>
      <c r="K776" s="100">
        <f t="shared" si="361"/>
        <v>0</v>
      </c>
    </row>
    <row r="777" spans="1:11" ht="24">
      <c r="A777" s="73"/>
      <c r="B777" s="101">
        <v>7280</v>
      </c>
      <c r="C777" s="93" t="s">
        <v>579</v>
      </c>
      <c r="D777" s="80">
        <f t="shared" ref="D777:J777" si="389">D778</f>
        <v>0</v>
      </c>
      <c r="E777" s="80">
        <f t="shared" si="389"/>
        <v>0</v>
      </c>
      <c r="F777" s="80">
        <f t="shared" si="389"/>
        <v>0</v>
      </c>
      <c r="G777" s="80">
        <f t="shared" si="389"/>
        <v>0</v>
      </c>
      <c r="H777" s="80">
        <f t="shared" si="389"/>
        <v>0</v>
      </c>
      <c r="I777" s="80">
        <f t="shared" si="389"/>
        <v>0</v>
      </c>
      <c r="J777" s="80">
        <f t="shared" si="389"/>
        <v>0</v>
      </c>
      <c r="K777" s="81">
        <f t="shared" si="361"/>
        <v>0</v>
      </c>
    </row>
    <row r="778" spans="1:11" ht="24">
      <c r="A778" s="73"/>
      <c r="B778" s="102">
        <v>7281</v>
      </c>
      <c r="C778" s="98" t="s">
        <v>580</v>
      </c>
      <c r="D778" s="85"/>
      <c r="E778" s="85"/>
      <c r="F778" s="86">
        <f t="shared" si="382"/>
        <v>0</v>
      </c>
      <c r="G778" s="85"/>
      <c r="H778" s="85"/>
      <c r="I778" s="86">
        <f>+G778+H778+J778</f>
        <v>0</v>
      </c>
      <c r="J778" s="85"/>
      <c r="K778" s="100">
        <f t="shared" si="361"/>
        <v>0</v>
      </c>
    </row>
    <row r="779" spans="1:11" ht="24">
      <c r="A779" s="73"/>
      <c r="B779" s="101">
        <v>7290</v>
      </c>
      <c r="C779" s="93" t="s">
        <v>581</v>
      </c>
      <c r="D779" s="80">
        <f t="shared" ref="D779:J779" si="390">D780</f>
        <v>0</v>
      </c>
      <c r="E779" s="80">
        <f t="shared" si="390"/>
        <v>0</v>
      </c>
      <c r="F779" s="80">
        <f t="shared" si="390"/>
        <v>0</v>
      </c>
      <c r="G779" s="80">
        <f t="shared" si="390"/>
        <v>0</v>
      </c>
      <c r="H779" s="80">
        <f t="shared" si="390"/>
        <v>0</v>
      </c>
      <c r="I779" s="80">
        <f>I780</f>
        <v>0</v>
      </c>
      <c r="J779" s="80">
        <f t="shared" si="390"/>
        <v>0</v>
      </c>
      <c r="K779" s="81">
        <f t="shared" si="361"/>
        <v>0</v>
      </c>
    </row>
    <row r="780" spans="1:11" ht="24">
      <c r="A780" s="73"/>
      <c r="B780" s="102">
        <v>7291</v>
      </c>
      <c r="C780" s="98" t="s">
        <v>582</v>
      </c>
      <c r="D780" s="85"/>
      <c r="E780" s="85"/>
      <c r="F780" s="86">
        <f t="shared" si="382"/>
        <v>0</v>
      </c>
      <c r="G780" s="85"/>
      <c r="H780" s="85"/>
      <c r="I780" s="86">
        <f>+G780+H780+J780</f>
        <v>0</v>
      </c>
      <c r="J780" s="85"/>
      <c r="K780" s="100">
        <f t="shared" si="361"/>
        <v>0</v>
      </c>
    </row>
    <row r="781" spans="1:11">
      <c r="A781" s="73"/>
      <c r="B781" s="101">
        <v>7300</v>
      </c>
      <c r="C781" s="90" t="s">
        <v>583</v>
      </c>
      <c r="D781" s="80">
        <f t="shared" ref="D781:J781" si="391">D782+D784+D786+D788+D790+D792</f>
        <v>0</v>
      </c>
      <c r="E781" s="80">
        <f t="shared" si="391"/>
        <v>0</v>
      </c>
      <c r="F781" s="80">
        <f t="shared" si="391"/>
        <v>0</v>
      </c>
      <c r="G781" s="80">
        <f t="shared" si="391"/>
        <v>0</v>
      </c>
      <c r="H781" s="80">
        <f t="shared" si="391"/>
        <v>0</v>
      </c>
      <c r="I781" s="80">
        <f t="shared" si="391"/>
        <v>0</v>
      </c>
      <c r="J781" s="80">
        <f t="shared" si="391"/>
        <v>0</v>
      </c>
      <c r="K781" s="81">
        <f t="shared" si="361"/>
        <v>0</v>
      </c>
    </row>
    <row r="782" spans="1:11">
      <c r="A782" s="73"/>
      <c r="B782" s="101">
        <v>7310</v>
      </c>
      <c r="C782" s="93" t="s">
        <v>584</v>
      </c>
      <c r="D782" s="80">
        <f t="shared" ref="D782:J782" si="392">D783</f>
        <v>0</v>
      </c>
      <c r="E782" s="80">
        <f t="shared" si="392"/>
        <v>0</v>
      </c>
      <c r="F782" s="80">
        <f t="shared" si="392"/>
        <v>0</v>
      </c>
      <c r="G782" s="80">
        <f t="shared" si="392"/>
        <v>0</v>
      </c>
      <c r="H782" s="80">
        <f t="shared" si="392"/>
        <v>0</v>
      </c>
      <c r="I782" s="80">
        <f t="shared" si="392"/>
        <v>0</v>
      </c>
      <c r="J782" s="80">
        <f t="shared" si="392"/>
        <v>0</v>
      </c>
      <c r="K782" s="81">
        <f t="shared" si="361"/>
        <v>0</v>
      </c>
    </row>
    <row r="783" spans="1:11">
      <c r="A783" s="73"/>
      <c r="B783" s="102">
        <v>7311</v>
      </c>
      <c r="C783" s="98" t="s">
        <v>585</v>
      </c>
      <c r="D783" s="85"/>
      <c r="E783" s="85"/>
      <c r="F783" s="86">
        <f t="shared" ref="F783:F795" si="393">+D783+E783</f>
        <v>0</v>
      </c>
      <c r="G783" s="85"/>
      <c r="H783" s="85"/>
      <c r="I783" s="86">
        <f>+G783+H783+J783</f>
        <v>0</v>
      </c>
      <c r="J783" s="85"/>
      <c r="K783" s="100">
        <f t="shared" si="361"/>
        <v>0</v>
      </c>
    </row>
    <row r="784" spans="1:11" ht="24">
      <c r="A784" s="73"/>
      <c r="B784" s="101">
        <v>7320</v>
      </c>
      <c r="C784" s="93" t="s">
        <v>586</v>
      </c>
      <c r="D784" s="80">
        <f t="shared" ref="D784:J784" si="394">D785</f>
        <v>0</v>
      </c>
      <c r="E784" s="80">
        <f t="shared" si="394"/>
        <v>0</v>
      </c>
      <c r="F784" s="80">
        <f t="shared" si="394"/>
        <v>0</v>
      </c>
      <c r="G784" s="80">
        <f t="shared" si="394"/>
        <v>0</v>
      </c>
      <c r="H784" s="80">
        <f t="shared" si="394"/>
        <v>0</v>
      </c>
      <c r="I784" s="80">
        <f t="shared" si="394"/>
        <v>0</v>
      </c>
      <c r="J784" s="80">
        <f t="shared" si="394"/>
        <v>0</v>
      </c>
      <c r="K784" s="81">
        <f t="shared" si="361"/>
        <v>0</v>
      </c>
    </row>
    <row r="785" spans="1:11" ht="24">
      <c r="A785" s="73"/>
      <c r="B785" s="102">
        <v>7321</v>
      </c>
      <c r="C785" s="98" t="s">
        <v>586</v>
      </c>
      <c r="D785" s="85"/>
      <c r="E785" s="85"/>
      <c r="F785" s="86">
        <f t="shared" si="393"/>
        <v>0</v>
      </c>
      <c r="G785" s="85"/>
      <c r="H785" s="85"/>
      <c r="I785" s="86">
        <f>+G785+H785+J785</f>
        <v>0</v>
      </c>
      <c r="J785" s="85"/>
      <c r="K785" s="100">
        <f t="shared" si="361"/>
        <v>0</v>
      </c>
    </row>
    <row r="786" spans="1:11" ht="24">
      <c r="A786" s="73"/>
      <c r="B786" s="101">
        <v>7330</v>
      </c>
      <c r="C786" s="93" t="s">
        <v>587</v>
      </c>
      <c r="D786" s="80">
        <f t="shared" ref="D786:J786" si="395">D787</f>
        <v>0</v>
      </c>
      <c r="E786" s="80">
        <f t="shared" si="395"/>
        <v>0</v>
      </c>
      <c r="F786" s="80">
        <f t="shared" si="395"/>
        <v>0</v>
      </c>
      <c r="G786" s="80">
        <f t="shared" si="395"/>
        <v>0</v>
      </c>
      <c r="H786" s="80">
        <f t="shared" si="395"/>
        <v>0</v>
      </c>
      <c r="I786" s="80">
        <f t="shared" si="395"/>
        <v>0</v>
      </c>
      <c r="J786" s="80">
        <f t="shared" si="395"/>
        <v>0</v>
      </c>
      <c r="K786" s="81">
        <f t="shared" si="361"/>
        <v>0</v>
      </c>
    </row>
    <row r="787" spans="1:11" ht="24">
      <c r="A787" s="73"/>
      <c r="B787" s="102">
        <v>7331</v>
      </c>
      <c r="C787" s="98" t="s">
        <v>587</v>
      </c>
      <c r="D787" s="85"/>
      <c r="E787" s="85"/>
      <c r="F787" s="86">
        <f t="shared" si="393"/>
        <v>0</v>
      </c>
      <c r="G787" s="85"/>
      <c r="H787" s="85"/>
      <c r="I787" s="86">
        <f>+G787+H787+J787</f>
        <v>0</v>
      </c>
      <c r="J787" s="85"/>
      <c r="K787" s="100">
        <f t="shared" si="361"/>
        <v>0</v>
      </c>
    </row>
    <row r="788" spans="1:11">
      <c r="A788" s="73"/>
      <c r="B788" s="101">
        <v>7340</v>
      </c>
      <c r="C788" s="93" t="s">
        <v>588</v>
      </c>
      <c r="D788" s="80">
        <f t="shared" ref="D788:J788" si="396">D789</f>
        <v>0</v>
      </c>
      <c r="E788" s="80">
        <f t="shared" si="396"/>
        <v>0</v>
      </c>
      <c r="F788" s="80">
        <f t="shared" si="396"/>
        <v>0</v>
      </c>
      <c r="G788" s="80">
        <f t="shared" si="396"/>
        <v>0</v>
      </c>
      <c r="H788" s="80">
        <f t="shared" si="396"/>
        <v>0</v>
      </c>
      <c r="I788" s="80">
        <f t="shared" si="396"/>
        <v>0</v>
      </c>
      <c r="J788" s="80">
        <f t="shared" si="396"/>
        <v>0</v>
      </c>
      <c r="K788" s="81">
        <f t="shared" si="361"/>
        <v>0</v>
      </c>
    </row>
    <row r="789" spans="1:11">
      <c r="A789" s="73"/>
      <c r="B789" s="102">
        <v>7341</v>
      </c>
      <c r="C789" s="98" t="s">
        <v>588</v>
      </c>
      <c r="D789" s="85"/>
      <c r="E789" s="85"/>
      <c r="F789" s="86">
        <f t="shared" si="393"/>
        <v>0</v>
      </c>
      <c r="G789" s="85"/>
      <c r="H789" s="85"/>
      <c r="I789" s="86">
        <f>+G789+H789+J789</f>
        <v>0</v>
      </c>
      <c r="J789" s="85"/>
      <c r="K789" s="100">
        <f t="shared" si="361"/>
        <v>0</v>
      </c>
    </row>
    <row r="790" spans="1:11">
      <c r="A790" s="73"/>
      <c r="B790" s="101">
        <v>7350</v>
      </c>
      <c r="C790" s="93" t="s">
        <v>589</v>
      </c>
      <c r="D790" s="80">
        <f>D791</f>
        <v>0</v>
      </c>
      <c r="E790" s="80">
        <f t="shared" ref="E790:J790" si="397">E791</f>
        <v>0</v>
      </c>
      <c r="F790" s="80">
        <f t="shared" si="397"/>
        <v>0</v>
      </c>
      <c r="G790" s="80">
        <f t="shared" si="397"/>
        <v>0</v>
      </c>
      <c r="H790" s="80">
        <f t="shared" si="397"/>
        <v>0</v>
      </c>
      <c r="I790" s="80">
        <f t="shared" si="397"/>
        <v>0</v>
      </c>
      <c r="J790" s="80">
        <f t="shared" si="397"/>
        <v>0</v>
      </c>
      <c r="K790" s="81">
        <f t="shared" si="361"/>
        <v>0</v>
      </c>
    </row>
    <row r="791" spans="1:11">
      <c r="A791" s="73"/>
      <c r="B791" s="102">
        <v>7351</v>
      </c>
      <c r="C791" s="98" t="s">
        <v>590</v>
      </c>
      <c r="D791" s="85"/>
      <c r="E791" s="85"/>
      <c r="F791" s="86">
        <f t="shared" si="393"/>
        <v>0</v>
      </c>
      <c r="G791" s="85"/>
      <c r="H791" s="85"/>
      <c r="I791" s="86">
        <f>+G791+H791+J791</f>
        <v>0</v>
      </c>
      <c r="J791" s="85"/>
      <c r="K791" s="100">
        <f t="shared" ref="K791:K845" si="398">F791-I791</f>
        <v>0</v>
      </c>
    </row>
    <row r="792" spans="1:11">
      <c r="A792" s="73"/>
      <c r="B792" s="101">
        <v>7390</v>
      </c>
      <c r="C792" s="93" t="s">
        <v>591</v>
      </c>
      <c r="D792" s="80">
        <f t="shared" ref="D792:J792" si="399">D793+D794+D795</f>
        <v>0</v>
      </c>
      <c r="E792" s="80">
        <f t="shared" si="399"/>
        <v>0</v>
      </c>
      <c r="F792" s="80">
        <f t="shared" si="399"/>
        <v>0</v>
      </c>
      <c r="G792" s="80">
        <f t="shared" si="399"/>
        <v>0</v>
      </c>
      <c r="H792" s="80">
        <f t="shared" si="399"/>
        <v>0</v>
      </c>
      <c r="I792" s="80">
        <f t="shared" si="399"/>
        <v>0</v>
      </c>
      <c r="J792" s="80">
        <f t="shared" si="399"/>
        <v>0</v>
      </c>
      <c r="K792" s="81">
        <f t="shared" si="398"/>
        <v>0</v>
      </c>
    </row>
    <row r="793" spans="1:11">
      <c r="A793" s="73"/>
      <c r="B793" s="102">
        <v>7391</v>
      </c>
      <c r="C793" s="98" t="s">
        <v>592</v>
      </c>
      <c r="D793" s="85"/>
      <c r="E793" s="85"/>
      <c r="F793" s="86">
        <f t="shared" si="393"/>
        <v>0</v>
      </c>
      <c r="G793" s="85"/>
      <c r="H793" s="85"/>
      <c r="I793" s="86">
        <f>+G793+H793+J793</f>
        <v>0</v>
      </c>
      <c r="J793" s="85"/>
      <c r="K793" s="100">
        <f t="shared" si="398"/>
        <v>0</v>
      </c>
    </row>
    <row r="794" spans="1:11">
      <c r="A794" s="73"/>
      <c r="B794" s="102">
        <v>7392</v>
      </c>
      <c r="C794" s="98" t="s">
        <v>593</v>
      </c>
      <c r="D794" s="85"/>
      <c r="E794" s="85"/>
      <c r="F794" s="86">
        <f t="shared" si="393"/>
        <v>0</v>
      </c>
      <c r="G794" s="85"/>
      <c r="H794" s="85"/>
      <c r="I794" s="86">
        <f>+G794+H794+J794</f>
        <v>0</v>
      </c>
      <c r="J794" s="85"/>
      <c r="K794" s="100">
        <f t="shared" si="398"/>
        <v>0</v>
      </c>
    </row>
    <row r="795" spans="1:11">
      <c r="A795" s="73"/>
      <c r="B795" s="102">
        <v>7393</v>
      </c>
      <c r="C795" s="98" t="s">
        <v>594</v>
      </c>
      <c r="D795" s="85"/>
      <c r="E795" s="85"/>
      <c r="F795" s="86">
        <f t="shared" si="393"/>
        <v>0</v>
      </c>
      <c r="G795" s="85"/>
      <c r="H795" s="85"/>
      <c r="I795" s="86">
        <f>+G795+H795+J795</f>
        <v>0</v>
      </c>
      <c r="J795" s="85"/>
      <c r="K795" s="100">
        <f t="shared" si="398"/>
        <v>0</v>
      </c>
    </row>
    <row r="796" spans="1:11">
      <c r="A796" s="73"/>
      <c r="B796" s="101">
        <v>7400</v>
      </c>
      <c r="C796" s="104" t="s">
        <v>595</v>
      </c>
      <c r="D796" s="80">
        <f t="shared" ref="D796:J796" si="400">D797+D799+D801+D803+D805+D807+D809+D811+D813</f>
        <v>0</v>
      </c>
      <c r="E796" s="80">
        <f t="shared" si="400"/>
        <v>0</v>
      </c>
      <c r="F796" s="80">
        <f t="shared" si="400"/>
        <v>0</v>
      </c>
      <c r="G796" s="80">
        <f t="shared" si="400"/>
        <v>0</v>
      </c>
      <c r="H796" s="80">
        <f t="shared" si="400"/>
        <v>0</v>
      </c>
      <c r="I796" s="80">
        <f t="shared" si="400"/>
        <v>0</v>
      </c>
      <c r="J796" s="80">
        <f t="shared" si="400"/>
        <v>0</v>
      </c>
      <c r="K796" s="81">
        <f t="shared" si="398"/>
        <v>0</v>
      </c>
    </row>
    <row r="797" spans="1:11" ht="24">
      <c r="A797" s="73"/>
      <c r="B797" s="101">
        <v>7410</v>
      </c>
      <c r="C797" s="93" t="s">
        <v>596</v>
      </c>
      <c r="D797" s="80">
        <f t="shared" ref="D797:J797" si="401">D798</f>
        <v>0</v>
      </c>
      <c r="E797" s="80">
        <f t="shared" si="401"/>
        <v>0</v>
      </c>
      <c r="F797" s="80">
        <f t="shared" si="401"/>
        <v>0</v>
      </c>
      <c r="G797" s="80">
        <f t="shared" si="401"/>
        <v>0</v>
      </c>
      <c r="H797" s="80">
        <f t="shared" si="401"/>
        <v>0</v>
      </c>
      <c r="I797" s="80">
        <f t="shared" si="401"/>
        <v>0</v>
      </c>
      <c r="J797" s="80">
        <f t="shared" si="401"/>
        <v>0</v>
      </c>
      <c r="K797" s="81">
        <f t="shared" si="398"/>
        <v>0</v>
      </c>
    </row>
    <row r="798" spans="1:11" ht="24">
      <c r="A798" s="73"/>
      <c r="B798" s="102">
        <v>7411</v>
      </c>
      <c r="C798" s="98" t="s">
        <v>596</v>
      </c>
      <c r="D798" s="85"/>
      <c r="E798" s="85"/>
      <c r="F798" s="86">
        <f>+D798+E798</f>
        <v>0</v>
      </c>
      <c r="G798" s="85"/>
      <c r="H798" s="85"/>
      <c r="I798" s="86">
        <f>+G798+H798+J798</f>
        <v>0</v>
      </c>
      <c r="J798" s="85"/>
      <c r="K798" s="100">
        <f t="shared" si="398"/>
        <v>0</v>
      </c>
    </row>
    <row r="799" spans="1:11" ht="24">
      <c r="A799" s="73"/>
      <c r="B799" s="101">
        <v>7420</v>
      </c>
      <c r="C799" s="93" t="s">
        <v>597</v>
      </c>
      <c r="D799" s="80">
        <f t="shared" ref="D799:J799" si="402">D800</f>
        <v>0</v>
      </c>
      <c r="E799" s="80">
        <f t="shared" si="402"/>
        <v>0</v>
      </c>
      <c r="F799" s="80">
        <f t="shared" si="402"/>
        <v>0</v>
      </c>
      <c r="G799" s="80">
        <f t="shared" si="402"/>
        <v>0</v>
      </c>
      <c r="H799" s="80">
        <f t="shared" si="402"/>
        <v>0</v>
      </c>
      <c r="I799" s="80">
        <f t="shared" si="402"/>
        <v>0</v>
      </c>
      <c r="J799" s="80">
        <f t="shared" si="402"/>
        <v>0</v>
      </c>
      <c r="K799" s="81">
        <f t="shared" si="398"/>
        <v>0</v>
      </c>
    </row>
    <row r="800" spans="1:11" ht="24">
      <c r="A800" s="73"/>
      <c r="B800" s="102">
        <v>7421</v>
      </c>
      <c r="C800" s="98" t="s">
        <v>597</v>
      </c>
      <c r="D800" s="85"/>
      <c r="E800" s="85"/>
      <c r="F800" s="86">
        <f>+D800+E800</f>
        <v>0</v>
      </c>
      <c r="G800" s="85"/>
      <c r="H800" s="85"/>
      <c r="I800" s="86">
        <f>+G800+H800+J800</f>
        <v>0</v>
      </c>
      <c r="J800" s="85"/>
      <c r="K800" s="100">
        <f t="shared" si="398"/>
        <v>0</v>
      </c>
    </row>
    <row r="801" spans="1:11" ht="24">
      <c r="A801" s="73"/>
      <c r="B801" s="101">
        <v>7430</v>
      </c>
      <c r="C801" s="93" t="s">
        <v>598</v>
      </c>
      <c r="D801" s="80">
        <f t="shared" ref="D801:J801" si="403">D802</f>
        <v>0</v>
      </c>
      <c r="E801" s="80">
        <f t="shared" si="403"/>
        <v>0</v>
      </c>
      <c r="F801" s="80">
        <f t="shared" si="403"/>
        <v>0</v>
      </c>
      <c r="G801" s="80">
        <f t="shared" si="403"/>
        <v>0</v>
      </c>
      <c r="H801" s="80">
        <f t="shared" si="403"/>
        <v>0</v>
      </c>
      <c r="I801" s="80">
        <f t="shared" si="403"/>
        <v>0</v>
      </c>
      <c r="J801" s="80">
        <f t="shared" si="403"/>
        <v>0</v>
      </c>
      <c r="K801" s="81">
        <f t="shared" si="398"/>
        <v>0</v>
      </c>
    </row>
    <row r="802" spans="1:11" ht="24">
      <c r="A802" s="73"/>
      <c r="B802" s="102">
        <v>7431</v>
      </c>
      <c r="C802" s="98" t="s">
        <v>598</v>
      </c>
      <c r="D802" s="85"/>
      <c r="E802" s="85"/>
      <c r="F802" s="86">
        <f>+D802+E802</f>
        <v>0</v>
      </c>
      <c r="G802" s="85"/>
      <c r="H802" s="85"/>
      <c r="I802" s="86">
        <f>+G802+H802+J802</f>
        <v>0</v>
      </c>
      <c r="J802" s="85"/>
      <c r="K802" s="100">
        <f t="shared" si="398"/>
        <v>0</v>
      </c>
    </row>
    <row r="803" spans="1:11" ht="24">
      <c r="A803" s="73"/>
      <c r="B803" s="101">
        <v>7440</v>
      </c>
      <c r="C803" s="93" t="s">
        <v>599</v>
      </c>
      <c r="D803" s="80">
        <f t="shared" ref="D803:J803" si="404">D804</f>
        <v>0</v>
      </c>
      <c r="E803" s="80">
        <f t="shared" si="404"/>
        <v>0</v>
      </c>
      <c r="F803" s="80">
        <f t="shared" si="404"/>
        <v>0</v>
      </c>
      <c r="G803" s="80">
        <f t="shared" si="404"/>
        <v>0</v>
      </c>
      <c r="H803" s="80">
        <f t="shared" si="404"/>
        <v>0</v>
      </c>
      <c r="I803" s="80">
        <f t="shared" si="404"/>
        <v>0</v>
      </c>
      <c r="J803" s="80">
        <f t="shared" si="404"/>
        <v>0</v>
      </c>
      <c r="K803" s="81">
        <f t="shared" si="398"/>
        <v>0</v>
      </c>
    </row>
    <row r="804" spans="1:11" ht="24">
      <c r="A804" s="73"/>
      <c r="B804" s="102">
        <v>7441</v>
      </c>
      <c r="C804" s="98" t="s">
        <v>599</v>
      </c>
      <c r="D804" s="85"/>
      <c r="E804" s="85"/>
      <c r="F804" s="86">
        <f>+D804+E804</f>
        <v>0</v>
      </c>
      <c r="G804" s="85"/>
      <c r="H804" s="85"/>
      <c r="I804" s="86">
        <f>+G804+H804+J804</f>
        <v>0</v>
      </c>
      <c r="J804" s="85"/>
      <c r="K804" s="100">
        <f t="shared" si="398"/>
        <v>0</v>
      </c>
    </row>
    <row r="805" spans="1:11" ht="24">
      <c r="A805" s="73"/>
      <c r="B805" s="101">
        <v>7450</v>
      </c>
      <c r="C805" s="93" t="s">
        <v>600</v>
      </c>
      <c r="D805" s="80">
        <f t="shared" ref="D805:J805" si="405">D806</f>
        <v>0</v>
      </c>
      <c r="E805" s="80">
        <f t="shared" si="405"/>
        <v>0</v>
      </c>
      <c r="F805" s="80">
        <f t="shared" si="405"/>
        <v>0</v>
      </c>
      <c r="G805" s="80">
        <f t="shared" si="405"/>
        <v>0</v>
      </c>
      <c r="H805" s="80">
        <f t="shared" si="405"/>
        <v>0</v>
      </c>
      <c r="I805" s="80">
        <f t="shared" si="405"/>
        <v>0</v>
      </c>
      <c r="J805" s="80">
        <f t="shared" si="405"/>
        <v>0</v>
      </c>
      <c r="K805" s="81">
        <f t="shared" si="398"/>
        <v>0</v>
      </c>
    </row>
    <row r="806" spans="1:11">
      <c r="A806" s="73"/>
      <c r="B806" s="102">
        <v>7451</v>
      </c>
      <c r="C806" s="98" t="s">
        <v>600</v>
      </c>
      <c r="D806" s="85"/>
      <c r="E806" s="85"/>
      <c r="F806" s="86">
        <f>+D806+E806</f>
        <v>0</v>
      </c>
      <c r="G806" s="85"/>
      <c r="H806" s="85"/>
      <c r="I806" s="86">
        <f>+G806+H806+J806</f>
        <v>0</v>
      </c>
      <c r="J806" s="85"/>
      <c r="K806" s="100">
        <f t="shared" si="398"/>
        <v>0</v>
      </c>
    </row>
    <row r="807" spans="1:11" ht="24">
      <c r="A807" s="73"/>
      <c r="B807" s="101">
        <v>7460</v>
      </c>
      <c r="C807" s="93" t="s">
        <v>601</v>
      </c>
      <c r="D807" s="80">
        <f t="shared" ref="D807:J807" si="406">D808</f>
        <v>0</v>
      </c>
      <c r="E807" s="80">
        <f t="shared" si="406"/>
        <v>0</v>
      </c>
      <c r="F807" s="80">
        <f t="shared" si="406"/>
        <v>0</v>
      </c>
      <c r="G807" s="80">
        <f t="shared" si="406"/>
        <v>0</v>
      </c>
      <c r="H807" s="80">
        <f t="shared" si="406"/>
        <v>0</v>
      </c>
      <c r="I807" s="80">
        <f t="shared" si="406"/>
        <v>0</v>
      </c>
      <c r="J807" s="80">
        <f t="shared" si="406"/>
        <v>0</v>
      </c>
      <c r="K807" s="81">
        <f t="shared" si="398"/>
        <v>0</v>
      </c>
    </row>
    <row r="808" spans="1:11">
      <c r="A808" s="73"/>
      <c r="B808" s="102">
        <v>7461</v>
      </c>
      <c r="C808" s="98" t="s">
        <v>601</v>
      </c>
      <c r="D808" s="85"/>
      <c r="E808" s="85"/>
      <c r="F808" s="86">
        <f>+D808+E808</f>
        <v>0</v>
      </c>
      <c r="G808" s="85"/>
      <c r="H808" s="85"/>
      <c r="I808" s="86">
        <f>+G808+H808+J808</f>
        <v>0</v>
      </c>
      <c r="J808" s="85"/>
      <c r="K808" s="100">
        <f t="shared" si="398"/>
        <v>0</v>
      </c>
    </row>
    <row r="809" spans="1:11" ht="24">
      <c r="A809" s="73"/>
      <c r="B809" s="101">
        <v>7470</v>
      </c>
      <c r="C809" s="93" t="s">
        <v>602</v>
      </c>
      <c r="D809" s="80">
        <f t="shared" ref="D809:J809" si="407">D810</f>
        <v>0</v>
      </c>
      <c r="E809" s="80">
        <f t="shared" si="407"/>
        <v>0</v>
      </c>
      <c r="F809" s="80">
        <f t="shared" si="407"/>
        <v>0</v>
      </c>
      <c r="G809" s="80">
        <f t="shared" si="407"/>
        <v>0</v>
      </c>
      <c r="H809" s="80">
        <f t="shared" si="407"/>
        <v>0</v>
      </c>
      <c r="I809" s="80">
        <f t="shared" si="407"/>
        <v>0</v>
      </c>
      <c r="J809" s="80">
        <f t="shared" si="407"/>
        <v>0</v>
      </c>
      <c r="K809" s="81">
        <f t="shared" si="398"/>
        <v>0</v>
      </c>
    </row>
    <row r="810" spans="1:11">
      <c r="A810" s="73"/>
      <c r="B810" s="102">
        <v>7471</v>
      </c>
      <c r="C810" s="98" t="s">
        <v>602</v>
      </c>
      <c r="D810" s="85"/>
      <c r="E810" s="85"/>
      <c r="F810" s="86">
        <f>+D810+E810</f>
        <v>0</v>
      </c>
      <c r="G810" s="85"/>
      <c r="H810" s="85"/>
      <c r="I810" s="86">
        <f>+G810+H810+J810</f>
        <v>0</v>
      </c>
      <c r="J810" s="85"/>
      <c r="K810" s="100">
        <f t="shared" si="398"/>
        <v>0</v>
      </c>
    </row>
    <row r="811" spans="1:11" ht="24">
      <c r="A811" s="73"/>
      <c r="B811" s="101">
        <v>7480</v>
      </c>
      <c r="C811" s="93" t="s">
        <v>603</v>
      </c>
      <c r="D811" s="80">
        <f t="shared" ref="D811:J811" si="408">D812</f>
        <v>0</v>
      </c>
      <c r="E811" s="80">
        <f t="shared" si="408"/>
        <v>0</v>
      </c>
      <c r="F811" s="80">
        <f t="shared" si="408"/>
        <v>0</v>
      </c>
      <c r="G811" s="80">
        <f t="shared" si="408"/>
        <v>0</v>
      </c>
      <c r="H811" s="80">
        <f t="shared" si="408"/>
        <v>0</v>
      </c>
      <c r="I811" s="80">
        <f t="shared" si="408"/>
        <v>0</v>
      </c>
      <c r="J811" s="80">
        <f t="shared" si="408"/>
        <v>0</v>
      </c>
      <c r="K811" s="81">
        <f t="shared" si="398"/>
        <v>0</v>
      </c>
    </row>
    <row r="812" spans="1:11">
      <c r="A812" s="73"/>
      <c r="B812" s="102">
        <v>7481</v>
      </c>
      <c r="C812" s="98" t="s">
        <v>603</v>
      </c>
      <c r="D812" s="85"/>
      <c r="E812" s="85"/>
      <c r="F812" s="86">
        <f>+D812+E812</f>
        <v>0</v>
      </c>
      <c r="G812" s="85"/>
      <c r="H812" s="85"/>
      <c r="I812" s="86">
        <f>+G812+H812+J812</f>
        <v>0</v>
      </c>
      <c r="J812" s="85"/>
      <c r="K812" s="100">
        <f t="shared" si="398"/>
        <v>0</v>
      </c>
    </row>
    <row r="813" spans="1:11" ht="24">
      <c r="A813" s="73"/>
      <c r="B813" s="101">
        <v>7490</v>
      </c>
      <c r="C813" s="93" t="s">
        <v>604</v>
      </c>
      <c r="D813" s="80">
        <f t="shared" ref="D813:J813" si="409">D814</f>
        <v>0</v>
      </c>
      <c r="E813" s="80">
        <f t="shared" si="409"/>
        <v>0</v>
      </c>
      <c r="F813" s="80">
        <f t="shared" si="409"/>
        <v>0</v>
      </c>
      <c r="G813" s="80">
        <f t="shared" si="409"/>
        <v>0</v>
      </c>
      <c r="H813" s="80">
        <f t="shared" si="409"/>
        <v>0</v>
      </c>
      <c r="I813" s="80">
        <f t="shared" si="409"/>
        <v>0</v>
      </c>
      <c r="J813" s="80">
        <f t="shared" si="409"/>
        <v>0</v>
      </c>
      <c r="K813" s="81">
        <f t="shared" si="398"/>
        <v>0</v>
      </c>
    </row>
    <row r="814" spans="1:11">
      <c r="A814" s="73"/>
      <c r="B814" s="102">
        <v>7491</v>
      </c>
      <c r="C814" s="98" t="s">
        <v>604</v>
      </c>
      <c r="D814" s="85"/>
      <c r="E814" s="85"/>
      <c r="F814" s="86">
        <f>+D814+E814</f>
        <v>0</v>
      </c>
      <c r="G814" s="85"/>
      <c r="H814" s="85"/>
      <c r="I814" s="86">
        <f>+G814+H814+J814</f>
        <v>0</v>
      </c>
      <c r="J814" s="85"/>
      <c r="K814" s="100">
        <f t="shared" si="398"/>
        <v>0</v>
      </c>
    </row>
    <row r="815" spans="1:11">
      <c r="A815" s="73"/>
      <c r="B815" s="101">
        <v>7500</v>
      </c>
      <c r="C815" s="105" t="s">
        <v>605</v>
      </c>
      <c r="D815" s="80">
        <f t="shared" ref="D815:J815" si="410">D816+D818+D820+D822+D824+D826+D828+D830+D832</f>
        <v>0</v>
      </c>
      <c r="E815" s="80">
        <f t="shared" si="410"/>
        <v>0</v>
      </c>
      <c r="F815" s="80">
        <f t="shared" si="410"/>
        <v>0</v>
      </c>
      <c r="G815" s="80">
        <f t="shared" si="410"/>
        <v>0</v>
      </c>
      <c r="H815" s="80">
        <f t="shared" si="410"/>
        <v>0</v>
      </c>
      <c r="I815" s="80">
        <f t="shared" si="410"/>
        <v>0</v>
      </c>
      <c r="J815" s="80">
        <f t="shared" si="410"/>
        <v>0</v>
      </c>
      <c r="K815" s="81">
        <f t="shared" si="398"/>
        <v>0</v>
      </c>
    </row>
    <row r="816" spans="1:11">
      <c r="A816" s="73"/>
      <c r="B816" s="101">
        <v>7510</v>
      </c>
      <c r="C816" s="106" t="s">
        <v>606</v>
      </c>
      <c r="D816" s="80">
        <f t="shared" ref="D816:J816" si="411">D817</f>
        <v>0</v>
      </c>
      <c r="E816" s="80">
        <f t="shared" si="411"/>
        <v>0</v>
      </c>
      <c r="F816" s="80">
        <f t="shared" si="411"/>
        <v>0</v>
      </c>
      <c r="G816" s="80">
        <f t="shared" si="411"/>
        <v>0</v>
      </c>
      <c r="H816" s="80">
        <f t="shared" si="411"/>
        <v>0</v>
      </c>
      <c r="I816" s="80">
        <f t="shared" si="411"/>
        <v>0</v>
      </c>
      <c r="J816" s="80">
        <f t="shared" si="411"/>
        <v>0</v>
      </c>
      <c r="K816" s="81">
        <f t="shared" si="398"/>
        <v>0</v>
      </c>
    </row>
    <row r="817" spans="1:11">
      <c r="A817" s="73"/>
      <c r="B817" s="102">
        <v>7511</v>
      </c>
      <c r="C817" s="103" t="s">
        <v>606</v>
      </c>
      <c r="D817" s="85"/>
      <c r="E817" s="85"/>
      <c r="F817" s="86">
        <f>+D817+E817</f>
        <v>0</v>
      </c>
      <c r="G817" s="85"/>
      <c r="H817" s="85"/>
      <c r="I817" s="86">
        <f>+G817+H817+J817</f>
        <v>0</v>
      </c>
      <c r="J817" s="85"/>
      <c r="K817" s="100">
        <f t="shared" si="398"/>
        <v>0</v>
      </c>
    </row>
    <row r="818" spans="1:11">
      <c r="A818" s="73"/>
      <c r="B818" s="101">
        <v>7520</v>
      </c>
      <c r="C818" s="106" t="s">
        <v>607</v>
      </c>
      <c r="D818" s="80">
        <f t="shared" ref="D818:J818" si="412">D819</f>
        <v>0</v>
      </c>
      <c r="E818" s="80">
        <f t="shared" si="412"/>
        <v>0</v>
      </c>
      <c r="F818" s="80">
        <f t="shared" si="412"/>
        <v>0</v>
      </c>
      <c r="G818" s="80">
        <f t="shared" si="412"/>
        <v>0</v>
      </c>
      <c r="H818" s="80">
        <f t="shared" si="412"/>
        <v>0</v>
      </c>
      <c r="I818" s="80">
        <f t="shared" si="412"/>
        <v>0</v>
      </c>
      <c r="J818" s="80">
        <f t="shared" si="412"/>
        <v>0</v>
      </c>
      <c r="K818" s="81">
        <f t="shared" si="398"/>
        <v>0</v>
      </c>
    </row>
    <row r="819" spans="1:11">
      <c r="A819" s="73"/>
      <c r="B819" s="102">
        <v>7521</v>
      </c>
      <c r="C819" s="98" t="s">
        <v>608</v>
      </c>
      <c r="D819" s="85"/>
      <c r="E819" s="85"/>
      <c r="F819" s="86">
        <f>+D819+E819</f>
        <v>0</v>
      </c>
      <c r="G819" s="85"/>
      <c r="H819" s="85"/>
      <c r="I819" s="86">
        <f>+G819+H819+J819</f>
        <v>0</v>
      </c>
      <c r="J819" s="85"/>
      <c r="K819" s="100">
        <f t="shared" si="398"/>
        <v>0</v>
      </c>
    </row>
    <row r="820" spans="1:11">
      <c r="A820" s="73"/>
      <c r="B820" s="101">
        <v>7530</v>
      </c>
      <c r="C820" s="93" t="s">
        <v>609</v>
      </c>
      <c r="D820" s="80">
        <f t="shared" ref="D820:J820" si="413">D821</f>
        <v>0</v>
      </c>
      <c r="E820" s="80">
        <f t="shared" si="413"/>
        <v>0</v>
      </c>
      <c r="F820" s="80">
        <f t="shared" si="413"/>
        <v>0</v>
      </c>
      <c r="G820" s="80">
        <f t="shared" si="413"/>
        <v>0</v>
      </c>
      <c r="H820" s="80">
        <f t="shared" si="413"/>
        <v>0</v>
      </c>
      <c r="I820" s="80">
        <f t="shared" si="413"/>
        <v>0</v>
      </c>
      <c r="J820" s="80">
        <f t="shared" si="413"/>
        <v>0</v>
      </c>
      <c r="K820" s="81">
        <f t="shared" si="398"/>
        <v>0</v>
      </c>
    </row>
    <row r="821" spans="1:11">
      <c r="A821" s="73"/>
      <c r="B821" s="102">
        <v>7531</v>
      </c>
      <c r="C821" s="98" t="s">
        <v>609</v>
      </c>
      <c r="D821" s="85"/>
      <c r="E821" s="85"/>
      <c r="F821" s="86">
        <f>+D821+E821</f>
        <v>0</v>
      </c>
      <c r="G821" s="85"/>
      <c r="H821" s="85"/>
      <c r="I821" s="86">
        <f>+G821+H821+J821</f>
        <v>0</v>
      </c>
      <c r="J821" s="85"/>
      <c r="K821" s="100">
        <f t="shared" si="398"/>
        <v>0</v>
      </c>
    </row>
    <row r="822" spans="1:11">
      <c r="A822" s="73"/>
      <c r="B822" s="101">
        <v>7540</v>
      </c>
      <c r="C822" s="93" t="s">
        <v>610</v>
      </c>
      <c r="D822" s="80">
        <f t="shared" ref="D822:J822" si="414">D823</f>
        <v>0</v>
      </c>
      <c r="E822" s="80">
        <f t="shared" si="414"/>
        <v>0</v>
      </c>
      <c r="F822" s="80">
        <f t="shared" si="414"/>
        <v>0</v>
      </c>
      <c r="G822" s="80">
        <f t="shared" si="414"/>
        <v>0</v>
      </c>
      <c r="H822" s="80">
        <f t="shared" si="414"/>
        <v>0</v>
      </c>
      <c r="I822" s="80">
        <f t="shared" si="414"/>
        <v>0</v>
      </c>
      <c r="J822" s="80">
        <f t="shared" si="414"/>
        <v>0</v>
      </c>
      <c r="K822" s="81">
        <f t="shared" si="398"/>
        <v>0</v>
      </c>
    </row>
    <row r="823" spans="1:11">
      <c r="A823" s="73"/>
      <c r="B823" s="102">
        <v>7541</v>
      </c>
      <c r="C823" s="98" t="s">
        <v>610</v>
      </c>
      <c r="D823" s="85"/>
      <c r="E823" s="85"/>
      <c r="F823" s="86">
        <f>+D823+E823</f>
        <v>0</v>
      </c>
      <c r="G823" s="85"/>
      <c r="H823" s="85"/>
      <c r="I823" s="86">
        <f>+G823+H823+J823</f>
        <v>0</v>
      </c>
      <c r="J823" s="85"/>
      <c r="K823" s="100">
        <f t="shared" si="398"/>
        <v>0</v>
      </c>
    </row>
    <row r="824" spans="1:11">
      <c r="A824" s="73"/>
      <c r="B824" s="101">
        <v>7550</v>
      </c>
      <c r="C824" s="93" t="s">
        <v>611</v>
      </c>
      <c r="D824" s="80">
        <f t="shared" ref="D824:J824" si="415">D825</f>
        <v>0</v>
      </c>
      <c r="E824" s="80">
        <f t="shared" si="415"/>
        <v>0</v>
      </c>
      <c r="F824" s="80">
        <f t="shared" si="415"/>
        <v>0</v>
      </c>
      <c r="G824" s="80">
        <f t="shared" si="415"/>
        <v>0</v>
      </c>
      <c r="H824" s="80">
        <f t="shared" si="415"/>
        <v>0</v>
      </c>
      <c r="I824" s="80">
        <f t="shared" si="415"/>
        <v>0</v>
      </c>
      <c r="J824" s="80">
        <f t="shared" si="415"/>
        <v>0</v>
      </c>
      <c r="K824" s="81">
        <f t="shared" si="398"/>
        <v>0</v>
      </c>
    </row>
    <row r="825" spans="1:11">
      <c r="A825" s="73"/>
      <c r="B825" s="102">
        <v>7551</v>
      </c>
      <c r="C825" s="98" t="s">
        <v>611</v>
      </c>
      <c r="D825" s="85"/>
      <c r="E825" s="85"/>
      <c r="F825" s="86">
        <f>+D825+E825</f>
        <v>0</v>
      </c>
      <c r="G825" s="85"/>
      <c r="H825" s="85"/>
      <c r="I825" s="86">
        <f>+G825+H825+J825</f>
        <v>0</v>
      </c>
      <c r="J825" s="85"/>
      <c r="K825" s="100">
        <f t="shared" si="398"/>
        <v>0</v>
      </c>
    </row>
    <row r="826" spans="1:11">
      <c r="A826" s="73"/>
      <c r="B826" s="101">
        <v>7560</v>
      </c>
      <c r="C826" s="93" t="s">
        <v>612</v>
      </c>
      <c r="D826" s="80">
        <f t="shared" ref="D826:J826" si="416">D827</f>
        <v>0</v>
      </c>
      <c r="E826" s="80">
        <f t="shared" si="416"/>
        <v>0</v>
      </c>
      <c r="F826" s="80">
        <f t="shared" si="416"/>
        <v>0</v>
      </c>
      <c r="G826" s="80">
        <f t="shared" si="416"/>
        <v>0</v>
      </c>
      <c r="H826" s="80">
        <f t="shared" si="416"/>
        <v>0</v>
      </c>
      <c r="I826" s="80">
        <f t="shared" si="416"/>
        <v>0</v>
      </c>
      <c r="J826" s="80">
        <f t="shared" si="416"/>
        <v>0</v>
      </c>
      <c r="K826" s="81">
        <f t="shared" si="398"/>
        <v>0</v>
      </c>
    </row>
    <row r="827" spans="1:11">
      <c r="A827" s="73"/>
      <c r="B827" s="102">
        <v>7561</v>
      </c>
      <c r="C827" s="98" t="s">
        <v>612</v>
      </c>
      <c r="D827" s="85"/>
      <c r="E827" s="85"/>
      <c r="F827" s="86">
        <f>+D827+E827</f>
        <v>0</v>
      </c>
      <c r="G827" s="85"/>
      <c r="H827" s="85"/>
      <c r="I827" s="86">
        <f>+G827+H827+J827</f>
        <v>0</v>
      </c>
      <c r="J827" s="85"/>
      <c r="K827" s="100">
        <f t="shared" si="398"/>
        <v>0</v>
      </c>
    </row>
    <row r="828" spans="1:11">
      <c r="A828" s="73"/>
      <c r="B828" s="101">
        <v>7570</v>
      </c>
      <c r="C828" s="93" t="s">
        <v>613</v>
      </c>
      <c r="D828" s="80">
        <f t="shared" ref="D828:J828" si="417">D829</f>
        <v>0</v>
      </c>
      <c r="E828" s="80">
        <f t="shared" si="417"/>
        <v>0</v>
      </c>
      <c r="F828" s="80">
        <f t="shared" si="417"/>
        <v>0</v>
      </c>
      <c r="G828" s="80">
        <f t="shared" si="417"/>
        <v>0</v>
      </c>
      <c r="H828" s="80">
        <f t="shared" si="417"/>
        <v>0</v>
      </c>
      <c r="I828" s="80">
        <f t="shared" si="417"/>
        <v>0</v>
      </c>
      <c r="J828" s="80">
        <f t="shared" si="417"/>
        <v>0</v>
      </c>
      <c r="K828" s="81">
        <f t="shared" si="398"/>
        <v>0</v>
      </c>
    </row>
    <row r="829" spans="1:11">
      <c r="A829" s="73"/>
      <c r="B829" s="102">
        <v>7571</v>
      </c>
      <c r="C829" s="98" t="s">
        <v>613</v>
      </c>
      <c r="D829" s="85"/>
      <c r="E829" s="85"/>
      <c r="F829" s="86">
        <f>+D829+E829</f>
        <v>0</v>
      </c>
      <c r="G829" s="85"/>
      <c r="H829" s="85"/>
      <c r="I829" s="86">
        <f>+G829+H829+J829</f>
        <v>0</v>
      </c>
      <c r="J829" s="85"/>
      <c r="K829" s="100">
        <f t="shared" si="398"/>
        <v>0</v>
      </c>
    </row>
    <row r="830" spans="1:11">
      <c r="A830" s="73"/>
      <c r="B830" s="101">
        <v>7580</v>
      </c>
      <c r="C830" s="93" t="s">
        <v>614</v>
      </c>
      <c r="D830" s="80">
        <f t="shared" ref="D830:J830" si="418">D831</f>
        <v>0</v>
      </c>
      <c r="E830" s="80">
        <f t="shared" si="418"/>
        <v>0</v>
      </c>
      <c r="F830" s="80">
        <f t="shared" si="418"/>
        <v>0</v>
      </c>
      <c r="G830" s="80">
        <f t="shared" si="418"/>
        <v>0</v>
      </c>
      <c r="H830" s="80">
        <f t="shared" si="418"/>
        <v>0</v>
      </c>
      <c r="I830" s="80">
        <f t="shared" si="418"/>
        <v>0</v>
      </c>
      <c r="J830" s="80">
        <f t="shared" si="418"/>
        <v>0</v>
      </c>
      <c r="K830" s="81">
        <f t="shared" si="398"/>
        <v>0</v>
      </c>
    </row>
    <row r="831" spans="1:11">
      <c r="A831" s="73"/>
      <c r="B831" s="102">
        <v>7581</v>
      </c>
      <c r="C831" s="98" t="s">
        <v>614</v>
      </c>
      <c r="D831" s="85"/>
      <c r="E831" s="85"/>
      <c r="F831" s="86">
        <f>+D831+E831</f>
        <v>0</v>
      </c>
      <c r="G831" s="85"/>
      <c r="H831" s="85"/>
      <c r="I831" s="86">
        <f>+G831+H831+J831</f>
        <v>0</v>
      </c>
      <c r="J831" s="85"/>
      <c r="K831" s="100">
        <f t="shared" si="398"/>
        <v>0</v>
      </c>
    </row>
    <row r="832" spans="1:11">
      <c r="A832" s="73"/>
      <c r="B832" s="101">
        <v>7590</v>
      </c>
      <c r="C832" s="93" t="s">
        <v>615</v>
      </c>
      <c r="D832" s="80">
        <f t="shared" ref="D832:J832" si="419">D833</f>
        <v>0</v>
      </c>
      <c r="E832" s="80">
        <f t="shared" si="419"/>
        <v>0</v>
      </c>
      <c r="F832" s="80">
        <f t="shared" si="419"/>
        <v>0</v>
      </c>
      <c r="G832" s="80">
        <f t="shared" si="419"/>
        <v>0</v>
      </c>
      <c r="H832" s="80">
        <f t="shared" si="419"/>
        <v>0</v>
      </c>
      <c r="I832" s="80">
        <f t="shared" si="419"/>
        <v>0</v>
      </c>
      <c r="J832" s="80">
        <f t="shared" si="419"/>
        <v>0</v>
      </c>
      <c r="K832" s="81">
        <f t="shared" si="398"/>
        <v>0</v>
      </c>
    </row>
    <row r="833" spans="1:11">
      <c r="A833" s="73"/>
      <c r="B833" s="102">
        <v>7591</v>
      </c>
      <c r="C833" s="98" t="s">
        <v>615</v>
      </c>
      <c r="D833" s="85"/>
      <c r="E833" s="85"/>
      <c r="F833" s="86">
        <f>+D833+E833</f>
        <v>0</v>
      </c>
      <c r="G833" s="85"/>
      <c r="H833" s="85"/>
      <c r="I833" s="86">
        <f>+G833+H833+J833</f>
        <v>0</v>
      </c>
      <c r="J833" s="85"/>
      <c r="K833" s="100">
        <f t="shared" si="398"/>
        <v>0</v>
      </c>
    </row>
    <row r="834" spans="1:11">
      <c r="A834" s="73"/>
      <c r="B834" s="101">
        <v>7600</v>
      </c>
      <c r="C834" s="94" t="s">
        <v>616</v>
      </c>
      <c r="D834" s="80">
        <f t="shared" ref="D834:J834" si="420">D835+D837</f>
        <v>0</v>
      </c>
      <c r="E834" s="80">
        <f t="shared" si="420"/>
        <v>0</v>
      </c>
      <c r="F834" s="80">
        <f t="shared" si="420"/>
        <v>0</v>
      </c>
      <c r="G834" s="80">
        <f t="shared" si="420"/>
        <v>0</v>
      </c>
      <c r="H834" s="80">
        <f t="shared" si="420"/>
        <v>0</v>
      </c>
      <c r="I834" s="80">
        <f t="shared" si="420"/>
        <v>0</v>
      </c>
      <c r="J834" s="80">
        <f t="shared" si="420"/>
        <v>0</v>
      </c>
      <c r="K834" s="81">
        <f t="shared" si="398"/>
        <v>0</v>
      </c>
    </row>
    <row r="835" spans="1:11">
      <c r="A835" s="73"/>
      <c r="B835" s="101">
        <v>7610</v>
      </c>
      <c r="C835" s="93" t="s">
        <v>617</v>
      </c>
      <c r="D835" s="80">
        <f t="shared" ref="D835:J835" si="421">D836</f>
        <v>0</v>
      </c>
      <c r="E835" s="80">
        <f t="shared" si="421"/>
        <v>0</v>
      </c>
      <c r="F835" s="80">
        <f t="shared" si="421"/>
        <v>0</v>
      </c>
      <c r="G835" s="80">
        <f t="shared" si="421"/>
        <v>0</v>
      </c>
      <c r="H835" s="80">
        <f t="shared" si="421"/>
        <v>0</v>
      </c>
      <c r="I835" s="80">
        <f t="shared" si="421"/>
        <v>0</v>
      </c>
      <c r="J835" s="80">
        <f t="shared" si="421"/>
        <v>0</v>
      </c>
      <c r="K835" s="81">
        <f t="shared" si="398"/>
        <v>0</v>
      </c>
    </row>
    <row r="836" spans="1:11">
      <c r="A836" s="73"/>
      <c r="B836" s="102">
        <v>7611</v>
      </c>
      <c r="C836" s="98" t="s">
        <v>617</v>
      </c>
      <c r="D836" s="85"/>
      <c r="E836" s="85"/>
      <c r="F836" s="86">
        <f>+D836+E836</f>
        <v>0</v>
      </c>
      <c r="G836" s="85"/>
      <c r="H836" s="85"/>
      <c r="I836" s="86">
        <f>+G836+H836+J836</f>
        <v>0</v>
      </c>
      <c r="J836" s="85"/>
      <c r="K836" s="100">
        <f t="shared" si="398"/>
        <v>0</v>
      </c>
    </row>
    <row r="837" spans="1:11">
      <c r="A837" s="73"/>
      <c r="B837" s="101">
        <v>7620</v>
      </c>
      <c r="C837" s="93" t="s">
        <v>618</v>
      </c>
      <c r="D837" s="80">
        <f t="shared" ref="D837:J837" si="422">D838</f>
        <v>0</v>
      </c>
      <c r="E837" s="80">
        <f t="shared" si="422"/>
        <v>0</v>
      </c>
      <c r="F837" s="80">
        <f t="shared" si="422"/>
        <v>0</v>
      </c>
      <c r="G837" s="80">
        <f t="shared" si="422"/>
        <v>0</v>
      </c>
      <c r="H837" s="80">
        <f t="shared" si="422"/>
        <v>0</v>
      </c>
      <c r="I837" s="80">
        <f t="shared" si="422"/>
        <v>0</v>
      </c>
      <c r="J837" s="80">
        <f t="shared" si="422"/>
        <v>0</v>
      </c>
      <c r="K837" s="81">
        <f t="shared" si="398"/>
        <v>0</v>
      </c>
    </row>
    <row r="838" spans="1:11">
      <c r="A838" s="73"/>
      <c r="B838" s="102">
        <v>7621</v>
      </c>
      <c r="C838" s="98" t="s">
        <v>618</v>
      </c>
      <c r="D838" s="85"/>
      <c r="E838" s="85"/>
      <c r="F838" s="86">
        <f>+D838+E838</f>
        <v>0</v>
      </c>
      <c r="G838" s="85"/>
      <c r="H838" s="85"/>
      <c r="I838" s="86">
        <f>+G838+H838+J838</f>
        <v>0</v>
      </c>
      <c r="J838" s="85"/>
      <c r="K838" s="100">
        <f t="shared" si="398"/>
        <v>0</v>
      </c>
    </row>
    <row r="839" spans="1:11">
      <c r="A839" s="73"/>
      <c r="B839" s="101">
        <v>7900</v>
      </c>
      <c r="C839" s="90" t="s">
        <v>619</v>
      </c>
      <c r="D839" s="80">
        <f t="shared" ref="D839:J839" si="423">D840+D842+D844</f>
        <v>0</v>
      </c>
      <c r="E839" s="80">
        <f t="shared" si="423"/>
        <v>0</v>
      </c>
      <c r="F839" s="80">
        <f t="shared" si="423"/>
        <v>0</v>
      </c>
      <c r="G839" s="80">
        <f t="shared" si="423"/>
        <v>0</v>
      </c>
      <c r="H839" s="80">
        <f t="shared" si="423"/>
        <v>0</v>
      </c>
      <c r="I839" s="80">
        <f t="shared" si="423"/>
        <v>0</v>
      </c>
      <c r="J839" s="80">
        <f t="shared" si="423"/>
        <v>0</v>
      </c>
      <c r="K839" s="81">
        <f t="shared" si="398"/>
        <v>0</v>
      </c>
    </row>
    <row r="840" spans="1:11">
      <c r="A840" s="73"/>
      <c r="B840" s="101">
        <v>7910</v>
      </c>
      <c r="C840" s="93" t="s">
        <v>620</v>
      </c>
      <c r="D840" s="80">
        <f t="shared" ref="D840:J840" si="424">D841</f>
        <v>0</v>
      </c>
      <c r="E840" s="80">
        <f t="shared" si="424"/>
        <v>0</v>
      </c>
      <c r="F840" s="80">
        <f t="shared" si="424"/>
        <v>0</v>
      </c>
      <c r="G840" s="80">
        <f t="shared" si="424"/>
        <v>0</v>
      </c>
      <c r="H840" s="80">
        <f t="shared" si="424"/>
        <v>0</v>
      </c>
      <c r="I840" s="80">
        <f t="shared" si="424"/>
        <v>0</v>
      </c>
      <c r="J840" s="80">
        <f t="shared" si="424"/>
        <v>0</v>
      </c>
      <c r="K840" s="81">
        <f t="shared" si="398"/>
        <v>0</v>
      </c>
    </row>
    <row r="841" spans="1:11">
      <c r="A841" s="73"/>
      <c r="B841" s="102">
        <v>7911</v>
      </c>
      <c r="C841" s="98" t="s">
        <v>620</v>
      </c>
      <c r="D841" s="85"/>
      <c r="E841" s="85"/>
      <c r="F841" s="86">
        <f>+D841+E841</f>
        <v>0</v>
      </c>
      <c r="G841" s="85"/>
      <c r="H841" s="85"/>
      <c r="I841" s="86">
        <f>+G841+H841+J841</f>
        <v>0</v>
      </c>
      <c r="J841" s="85"/>
      <c r="K841" s="100">
        <f t="shared" si="398"/>
        <v>0</v>
      </c>
    </row>
    <row r="842" spans="1:11">
      <c r="A842" s="73"/>
      <c r="B842" s="101">
        <v>7920</v>
      </c>
      <c r="C842" s="93" t="s">
        <v>621</v>
      </c>
      <c r="D842" s="80">
        <f>+D843</f>
        <v>0</v>
      </c>
      <c r="E842" s="80">
        <f>+E843</f>
        <v>0</v>
      </c>
      <c r="F842" s="80">
        <f>F843</f>
        <v>0</v>
      </c>
      <c r="G842" s="80">
        <f>G843</f>
        <v>0</v>
      </c>
      <c r="H842" s="80">
        <f>H843</f>
        <v>0</v>
      </c>
      <c r="I842" s="80">
        <f>I843</f>
        <v>0</v>
      </c>
      <c r="J842" s="80">
        <f>J843</f>
        <v>0</v>
      </c>
      <c r="K842" s="81">
        <f t="shared" si="398"/>
        <v>0</v>
      </c>
    </row>
    <row r="843" spans="1:11">
      <c r="A843" s="73"/>
      <c r="B843" s="102">
        <v>7921</v>
      </c>
      <c r="C843" s="98" t="s">
        <v>621</v>
      </c>
      <c r="D843" s="85"/>
      <c r="E843" s="85"/>
      <c r="F843" s="86">
        <f>+D843+E843</f>
        <v>0</v>
      </c>
      <c r="G843" s="85"/>
      <c r="H843" s="85"/>
      <c r="I843" s="86">
        <f>+G843+H843+J843</f>
        <v>0</v>
      </c>
      <c r="J843" s="85"/>
      <c r="K843" s="100">
        <f t="shared" si="398"/>
        <v>0</v>
      </c>
    </row>
    <row r="844" spans="1:11">
      <c r="A844" s="73"/>
      <c r="B844" s="101">
        <v>7990</v>
      </c>
      <c r="C844" s="93" t="s">
        <v>622</v>
      </c>
      <c r="D844" s="80">
        <f t="shared" ref="D844:J844" si="425">D845</f>
        <v>0</v>
      </c>
      <c r="E844" s="80">
        <f t="shared" si="425"/>
        <v>0</v>
      </c>
      <c r="F844" s="80">
        <f t="shared" si="425"/>
        <v>0</v>
      </c>
      <c r="G844" s="80">
        <f t="shared" si="425"/>
        <v>0</v>
      </c>
      <c r="H844" s="80">
        <f t="shared" si="425"/>
        <v>0</v>
      </c>
      <c r="I844" s="80">
        <f t="shared" si="425"/>
        <v>0</v>
      </c>
      <c r="J844" s="80">
        <f t="shared" si="425"/>
        <v>0</v>
      </c>
      <c r="K844" s="81">
        <f t="shared" si="398"/>
        <v>0</v>
      </c>
    </row>
    <row r="845" spans="1:11">
      <c r="A845" s="73"/>
      <c r="B845" s="102">
        <v>7991</v>
      </c>
      <c r="C845" s="98" t="s">
        <v>622</v>
      </c>
      <c r="D845" s="85"/>
      <c r="E845" s="85"/>
      <c r="F845" s="86">
        <f>+D845+E845</f>
        <v>0</v>
      </c>
      <c r="G845" s="85"/>
      <c r="H845" s="85"/>
      <c r="I845" s="86">
        <f>+G845+H845+J845</f>
        <v>0</v>
      </c>
      <c r="J845" s="85"/>
      <c r="K845" s="100">
        <f t="shared" si="398"/>
        <v>0</v>
      </c>
    </row>
    <row r="846" spans="1:11">
      <c r="A846" s="73"/>
      <c r="B846" s="78" t="s">
        <v>113</v>
      </c>
      <c r="C846" s="92"/>
      <c r="D846" s="80">
        <f t="shared" ref="D846:J846" si="426">D753+D762+D781+D796+D815+D834+D839</f>
        <v>0</v>
      </c>
      <c r="E846" s="80">
        <f t="shared" si="426"/>
        <v>0</v>
      </c>
      <c r="F846" s="80">
        <f t="shared" si="426"/>
        <v>0</v>
      </c>
      <c r="G846" s="80">
        <f t="shared" si="426"/>
        <v>0</v>
      </c>
      <c r="H846" s="80">
        <f t="shared" si="426"/>
        <v>0</v>
      </c>
      <c r="I846" s="80">
        <f t="shared" si="426"/>
        <v>0</v>
      </c>
      <c r="J846" s="80">
        <f t="shared" si="426"/>
        <v>0</v>
      </c>
      <c r="K846" s="81">
        <f>F846-I846</f>
        <v>0</v>
      </c>
    </row>
    <row r="847" spans="1:11">
      <c r="A847" s="73"/>
      <c r="B847" s="101">
        <v>8000</v>
      </c>
      <c r="C847" s="90" t="s">
        <v>623</v>
      </c>
      <c r="D847" s="80">
        <f>D848+D862+D874</f>
        <v>0</v>
      </c>
      <c r="E847" s="80">
        <f t="shared" ref="E847:J847" si="427">E848+E862+E874</f>
        <v>0</v>
      </c>
      <c r="F847" s="80">
        <f t="shared" si="427"/>
        <v>0</v>
      </c>
      <c r="G847" s="80">
        <f t="shared" si="427"/>
        <v>0</v>
      </c>
      <c r="H847" s="80">
        <f t="shared" si="427"/>
        <v>0</v>
      </c>
      <c r="I847" s="80">
        <f t="shared" si="427"/>
        <v>0</v>
      </c>
      <c r="J847" s="80">
        <f t="shared" si="427"/>
        <v>0</v>
      </c>
      <c r="K847" s="81">
        <f>F847-I847</f>
        <v>0</v>
      </c>
    </row>
    <row r="848" spans="1:11">
      <c r="A848" s="73"/>
      <c r="B848" s="101">
        <v>8100</v>
      </c>
      <c r="C848" s="90" t="s">
        <v>624</v>
      </c>
      <c r="D848" s="80">
        <f t="shared" ref="D848:J848" si="428">D849+D851+D853+D856+D858+D860</f>
        <v>0</v>
      </c>
      <c r="E848" s="80">
        <f t="shared" si="428"/>
        <v>0</v>
      </c>
      <c r="F848" s="80">
        <f t="shared" si="428"/>
        <v>0</v>
      </c>
      <c r="G848" s="80">
        <f t="shared" si="428"/>
        <v>0</v>
      </c>
      <c r="H848" s="80">
        <f t="shared" si="428"/>
        <v>0</v>
      </c>
      <c r="I848" s="80">
        <f t="shared" si="428"/>
        <v>0</v>
      </c>
      <c r="J848" s="80">
        <f t="shared" si="428"/>
        <v>0</v>
      </c>
      <c r="K848" s="81">
        <f t="shared" ref="K848:K911" si="429">F848-I848</f>
        <v>0</v>
      </c>
    </row>
    <row r="849" spans="1:11">
      <c r="A849" s="73"/>
      <c r="B849" s="101">
        <v>8110</v>
      </c>
      <c r="C849" s="93" t="s">
        <v>625</v>
      </c>
      <c r="D849" s="80">
        <f t="shared" ref="D849:J849" si="430">D850</f>
        <v>0</v>
      </c>
      <c r="E849" s="80">
        <f t="shared" si="430"/>
        <v>0</v>
      </c>
      <c r="F849" s="80">
        <f t="shared" si="430"/>
        <v>0</v>
      </c>
      <c r="G849" s="80">
        <f t="shared" si="430"/>
        <v>0</v>
      </c>
      <c r="H849" s="80">
        <f t="shared" si="430"/>
        <v>0</v>
      </c>
      <c r="I849" s="80">
        <f t="shared" si="430"/>
        <v>0</v>
      </c>
      <c r="J849" s="80">
        <f t="shared" si="430"/>
        <v>0</v>
      </c>
      <c r="K849" s="81">
        <f t="shared" si="429"/>
        <v>0</v>
      </c>
    </row>
    <row r="850" spans="1:11">
      <c r="A850" s="73"/>
      <c r="B850" s="102">
        <v>8111</v>
      </c>
      <c r="C850" s="98" t="s">
        <v>625</v>
      </c>
      <c r="D850" s="85"/>
      <c r="E850" s="85"/>
      <c r="F850" s="86">
        <f t="shared" ref="F850:F855" si="431">+D850+E850</f>
        <v>0</v>
      </c>
      <c r="G850" s="85"/>
      <c r="H850" s="85"/>
      <c r="I850" s="86">
        <f>+G850+H850+J850</f>
        <v>0</v>
      </c>
      <c r="J850" s="85"/>
      <c r="K850" s="100">
        <f t="shared" si="429"/>
        <v>0</v>
      </c>
    </row>
    <row r="851" spans="1:11">
      <c r="A851" s="73"/>
      <c r="B851" s="101">
        <v>8120</v>
      </c>
      <c r="C851" s="93" t="s">
        <v>626</v>
      </c>
      <c r="D851" s="80">
        <f t="shared" ref="D851:J851" si="432">D852</f>
        <v>0</v>
      </c>
      <c r="E851" s="80">
        <f t="shared" si="432"/>
        <v>0</v>
      </c>
      <c r="F851" s="80">
        <f t="shared" si="432"/>
        <v>0</v>
      </c>
      <c r="G851" s="80">
        <f t="shared" si="432"/>
        <v>0</v>
      </c>
      <c r="H851" s="80">
        <f t="shared" si="432"/>
        <v>0</v>
      </c>
      <c r="I851" s="80">
        <f t="shared" si="432"/>
        <v>0</v>
      </c>
      <c r="J851" s="80">
        <f t="shared" si="432"/>
        <v>0</v>
      </c>
      <c r="K851" s="81">
        <f t="shared" si="429"/>
        <v>0</v>
      </c>
    </row>
    <row r="852" spans="1:11">
      <c r="A852" s="73"/>
      <c r="B852" s="102">
        <v>8121</v>
      </c>
      <c r="C852" s="98" t="s">
        <v>626</v>
      </c>
      <c r="D852" s="85"/>
      <c r="E852" s="85"/>
      <c r="F852" s="86">
        <f t="shared" si="431"/>
        <v>0</v>
      </c>
      <c r="G852" s="85"/>
      <c r="H852" s="85"/>
      <c r="I852" s="86">
        <f>+G852+H852+J852</f>
        <v>0</v>
      </c>
      <c r="J852" s="85"/>
      <c r="K852" s="100">
        <f t="shared" si="429"/>
        <v>0</v>
      </c>
    </row>
    <row r="853" spans="1:11">
      <c r="A853" s="73"/>
      <c r="B853" s="101">
        <v>8130</v>
      </c>
      <c r="C853" s="93" t="s">
        <v>627</v>
      </c>
      <c r="D853" s="80">
        <f t="shared" ref="D853:J853" si="433">D854+D855</f>
        <v>0</v>
      </c>
      <c r="E853" s="80">
        <f t="shared" si="433"/>
        <v>0</v>
      </c>
      <c r="F853" s="80">
        <f t="shared" si="433"/>
        <v>0</v>
      </c>
      <c r="G853" s="80">
        <f t="shared" si="433"/>
        <v>0</v>
      </c>
      <c r="H853" s="80">
        <f t="shared" si="433"/>
        <v>0</v>
      </c>
      <c r="I853" s="80">
        <f t="shared" si="433"/>
        <v>0</v>
      </c>
      <c r="J853" s="80">
        <f t="shared" si="433"/>
        <v>0</v>
      </c>
      <c r="K853" s="81">
        <f t="shared" si="429"/>
        <v>0</v>
      </c>
    </row>
    <row r="854" spans="1:11">
      <c r="A854" s="91"/>
      <c r="B854" s="102">
        <v>8131</v>
      </c>
      <c r="C854" s="98" t="s">
        <v>628</v>
      </c>
      <c r="D854" s="85"/>
      <c r="E854" s="85"/>
      <c r="F854" s="86">
        <f t="shared" si="431"/>
        <v>0</v>
      </c>
      <c r="G854" s="85"/>
      <c r="H854" s="85"/>
      <c r="I854" s="86">
        <f>+G854+H854+J854</f>
        <v>0</v>
      </c>
      <c r="J854" s="85"/>
      <c r="K854" s="81">
        <f t="shared" si="429"/>
        <v>0</v>
      </c>
    </row>
    <row r="855" spans="1:11">
      <c r="A855" s="73"/>
      <c r="B855" s="102">
        <v>8132</v>
      </c>
      <c r="C855" s="98" t="s">
        <v>629</v>
      </c>
      <c r="D855" s="85"/>
      <c r="E855" s="85"/>
      <c r="F855" s="86">
        <f t="shared" si="431"/>
        <v>0</v>
      </c>
      <c r="G855" s="85"/>
      <c r="H855" s="85"/>
      <c r="I855" s="86">
        <f>+G855+H855+J855</f>
        <v>0</v>
      </c>
      <c r="J855" s="85"/>
      <c r="K855" s="100">
        <f t="shared" si="429"/>
        <v>0</v>
      </c>
    </row>
    <row r="856" spans="1:11">
      <c r="A856" s="73"/>
      <c r="B856" s="101">
        <v>8140</v>
      </c>
      <c r="C856" s="93" t="s">
        <v>630</v>
      </c>
      <c r="D856" s="80">
        <f t="shared" ref="D856:J856" si="434">D857</f>
        <v>0</v>
      </c>
      <c r="E856" s="80">
        <f t="shared" si="434"/>
        <v>0</v>
      </c>
      <c r="F856" s="80">
        <f t="shared" si="434"/>
        <v>0</v>
      </c>
      <c r="G856" s="80">
        <f t="shared" si="434"/>
        <v>0</v>
      </c>
      <c r="H856" s="80">
        <f t="shared" si="434"/>
        <v>0</v>
      </c>
      <c r="I856" s="80">
        <f t="shared" si="434"/>
        <v>0</v>
      </c>
      <c r="J856" s="80">
        <f t="shared" si="434"/>
        <v>0</v>
      </c>
      <c r="K856" s="81">
        <f t="shared" si="429"/>
        <v>0</v>
      </c>
    </row>
    <row r="857" spans="1:11">
      <c r="A857" s="73"/>
      <c r="B857" s="107">
        <v>8141</v>
      </c>
      <c r="C857" s="98" t="s">
        <v>630</v>
      </c>
      <c r="D857" s="85"/>
      <c r="E857" s="85"/>
      <c r="F857" s="86">
        <f>+D857+E857</f>
        <v>0</v>
      </c>
      <c r="G857" s="85"/>
      <c r="H857" s="85"/>
      <c r="I857" s="86">
        <f>+G857+H857+J857</f>
        <v>0</v>
      </c>
      <c r="J857" s="85"/>
      <c r="K857" s="100">
        <f t="shared" si="429"/>
        <v>0</v>
      </c>
    </row>
    <row r="858" spans="1:11">
      <c r="A858" s="73"/>
      <c r="B858" s="101">
        <v>8150</v>
      </c>
      <c r="C858" s="93" t="s">
        <v>631</v>
      </c>
      <c r="D858" s="80">
        <f t="shared" ref="D858:J858" si="435">D859</f>
        <v>0</v>
      </c>
      <c r="E858" s="80">
        <f t="shared" si="435"/>
        <v>0</v>
      </c>
      <c r="F858" s="80">
        <f t="shared" si="435"/>
        <v>0</v>
      </c>
      <c r="G858" s="80">
        <f t="shared" si="435"/>
        <v>0</v>
      </c>
      <c r="H858" s="80">
        <f t="shared" si="435"/>
        <v>0</v>
      </c>
      <c r="I858" s="80">
        <f t="shared" si="435"/>
        <v>0</v>
      </c>
      <c r="J858" s="80">
        <f t="shared" si="435"/>
        <v>0</v>
      </c>
      <c r="K858" s="81">
        <f t="shared" si="429"/>
        <v>0</v>
      </c>
    </row>
    <row r="859" spans="1:11">
      <c r="A859" s="73"/>
      <c r="B859" s="102">
        <v>8151</v>
      </c>
      <c r="C859" s="98" t="s">
        <v>631</v>
      </c>
      <c r="D859" s="85"/>
      <c r="E859" s="85"/>
      <c r="F859" s="86">
        <f>+D859+E859</f>
        <v>0</v>
      </c>
      <c r="G859" s="85"/>
      <c r="H859" s="85"/>
      <c r="I859" s="86">
        <f>+G859+H859+J859</f>
        <v>0</v>
      </c>
      <c r="J859" s="85"/>
      <c r="K859" s="100">
        <f t="shared" si="429"/>
        <v>0</v>
      </c>
    </row>
    <row r="860" spans="1:11">
      <c r="A860" s="73"/>
      <c r="B860" s="101">
        <v>8160</v>
      </c>
      <c r="C860" s="93" t="s">
        <v>632</v>
      </c>
      <c r="D860" s="80">
        <f t="shared" ref="D860:J860" si="436">D861</f>
        <v>0</v>
      </c>
      <c r="E860" s="80">
        <f t="shared" si="436"/>
        <v>0</v>
      </c>
      <c r="F860" s="80">
        <f t="shared" si="436"/>
        <v>0</v>
      </c>
      <c r="G860" s="80">
        <f t="shared" si="436"/>
        <v>0</v>
      </c>
      <c r="H860" s="80">
        <f t="shared" si="436"/>
        <v>0</v>
      </c>
      <c r="I860" s="80">
        <f t="shared" si="436"/>
        <v>0</v>
      </c>
      <c r="J860" s="80">
        <f t="shared" si="436"/>
        <v>0</v>
      </c>
      <c r="K860" s="81">
        <f t="shared" si="429"/>
        <v>0</v>
      </c>
    </row>
    <row r="861" spans="1:11">
      <c r="A861" s="73"/>
      <c r="B861" s="102">
        <v>8161</v>
      </c>
      <c r="C861" s="98" t="s">
        <v>632</v>
      </c>
      <c r="D861" s="85"/>
      <c r="E861" s="85"/>
      <c r="F861" s="86">
        <f>+D861+E861</f>
        <v>0</v>
      </c>
      <c r="G861" s="85"/>
      <c r="H861" s="85"/>
      <c r="I861" s="86">
        <f>+G861+H861+J861</f>
        <v>0</v>
      </c>
      <c r="J861" s="85"/>
      <c r="K861" s="100">
        <f t="shared" si="429"/>
        <v>0</v>
      </c>
    </row>
    <row r="862" spans="1:11">
      <c r="A862" s="73"/>
      <c r="B862" s="101">
        <v>8300</v>
      </c>
      <c r="C862" s="105" t="s">
        <v>633</v>
      </c>
      <c r="D862" s="80">
        <f t="shared" ref="D862:J862" si="437">D863+D865+D867+D870+D872</f>
        <v>0</v>
      </c>
      <c r="E862" s="80">
        <f t="shared" si="437"/>
        <v>0</v>
      </c>
      <c r="F862" s="80">
        <f t="shared" si="437"/>
        <v>0</v>
      </c>
      <c r="G862" s="80">
        <f t="shared" si="437"/>
        <v>0</v>
      </c>
      <c r="H862" s="80">
        <f t="shared" si="437"/>
        <v>0</v>
      </c>
      <c r="I862" s="80">
        <f t="shared" si="437"/>
        <v>0</v>
      </c>
      <c r="J862" s="80">
        <f t="shared" si="437"/>
        <v>0</v>
      </c>
      <c r="K862" s="81">
        <f t="shared" si="429"/>
        <v>0</v>
      </c>
    </row>
    <row r="863" spans="1:11">
      <c r="A863" s="73"/>
      <c r="B863" s="101">
        <v>8310</v>
      </c>
      <c r="C863" s="93" t="s">
        <v>634</v>
      </c>
      <c r="D863" s="80">
        <f t="shared" ref="D863:J863" si="438">D864</f>
        <v>0</v>
      </c>
      <c r="E863" s="80">
        <f t="shared" si="438"/>
        <v>0</v>
      </c>
      <c r="F863" s="80">
        <f t="shared" si="438"/>
        <v>0</v>
      </c>
      <c r="G863" s="80">
        <f t="shared" si="438"/>
        <v>0</v>
      </c>
      <c r="H863" s="80">
        <f t="shared" si="438"/>
        <v>0</v>
      </c>
      <c r="I863" s="80">
        <f t="shared" si="438"/>
        <v>0</v>
      </c>
      <c r="J863" s="80">
        <f t="shared" si="438"/>
        <v>0</v>
      </c>
      <c r="K863" s="81">
        <f t="shared" si="429"/>
        <v>0</v>
      </c>
    </row>
    <row r="864" spans="1:11">
      <c r="A864" s="73"/>
      <c r="B864" s="102">
        <v>8311</v>
      </c>
      <c r="C864" s="98" t="s">
        <v>634</v>
      </c>
      <c r="D864" s="85"/>
      <c r="E864" s="85"/>
      <c r="F864" s="86">
        <f t="shared" ref="F864:F869" si="439">+D864+E864</f>
        <v>0</v>
      </c>
      <c r="G864" s="85"/>
      <c r="H864" s="85"/>
      <c r="I864" s="86">
        <f>+G864+H864+J864</f>
        <v>0</v>
      </c>
      <c r="J864" s="85"/>
      <c r="K864" s="100">
        <f t="shared" si="429"/>
        <v>0</v>
      </c>
    </row>
    <row r="865" spans="1:11">
      <c r="A865" s="73"/>
      <c r="B865" s="101">
        <v>8320</v>
      </c>
      <c r="C865" s="93" t="s">
        <v>635</v>
      </c>
      <c r="D865" s="80">
        <f t="shared" ref="D865:J865" si="440">D866</f>
        <v>0</v>
      </c>
      <c r="E865" s="80">
        <f t="shared" si="440"/>
        <v>0</v>
      </c>
      <c r="F865" s="80">
        <f t="shared" si="440"/>
        <v>0</v>
      </c>
      <c r="G865" s="80">
        <f t="shared" si="440"/>
        <v>0</v>
      </c>
      <c r="H865" s="80">
        <f t="shared" si="440"/>
        <v>0</v>
      </c>
      <c r="I865" s="80">
        <f t="shared" si="440"/>
        <v>0</v>
      </c>
      <c r="J865" s="80">
        <f t="shared" si="440"/>
        <v>0</v>
      </c>
      <c r="K865" s="81">
        <f t="shared" si="429"/>
        <v>0</v>
      </c>
    </row>
    <row r="866" spans="1:11">
      <c r="A866" s="73"/>
      <c r="B866" s="102">
        <v>8321</v>
      </c>
      <c r="C866" s="98" t="s">
        <v>635</v>
      </c>
      <c r="D866" s="85"/>
      <c r="E866" s="85"/>
      <c r="F866" s="86">
        <f t="shared" si="439"/>
        <v>0</v>
      </c>
      <c r="G866" s="85"/>
      <c r="H866" s="85"/>
      <c r="I866" s="86">
        <f>+G866+H866+J866</f>
        <v>0</v>
      </c>
      <c r="J866" s="85"/>
      <c r="K866" s="100">
        <f t="shared" si="429"/>
        <v>0</v>
      </c>
    </row>
    <row r="867" spans="1:11">
      <c r="A867" s="73"/>
      <c r="B867" s="101">
        <v>8330</v>
      </c>
      <c r="C867" s="93" t="s">
        <v>636</v>
      </c>
      <c r="D867" s="80">
        <f t="shared" ref="D867:J867" si="441">D868+D869</f>
        <v>0</v>
      </c>
      <c r="E867" s="80">
        <f t="shared" si="441"/>
        <v>0</v>
      </c>
      <c r="F867" s="80">
        <f t="shared" si="441"/>
        <v>0</v>
      </c>
      <c r="G867" s="80">
        <f t="shared" si="441"/>
        <v>0</v>
      </c>
      <c r="H867" s="80">
        <f t="shared" si="441"/>
        <v>0</v>
      </c>
      <c r="I867" s="80">
        <f t="shared" si="441"/>
        <v>0</v>
      </c>
      <c r="J867" s="80">
        <f t="shared" si="441"/>
        <v>0</v>
      </c>
      <c r="K867" s="81">
        <f t="shared" si="429"/>
        <v>0</v>
      </c>
    </row>
    <row r="868" spans="1:11" ht="24">
      <c r="A868" s="73"/>
      <c r="B868" s="102">
        <v>8331</v>
      </c>
      <c r="C868" s="98" t="s">
        <v>637</v>
      </c>
      <c r="D868" s="85"/>
      <c r="E868" s="85"/>
      <c r="F868" s="86">
        <f t="shared" si="439"/>
        <v>0</v>
      </c>
      <c r="G868" s="85"/>
      <c r="H868" s="85"/>
      <c r="I868" s="86">
        <f>+G868+H868+J868</f>
        <v>0</v>
      </c>
      <c r="J868" s="85"/>
      <c r="K868" s="100">
        <f t="shared" si="429"/>
        <v>0</v>
      </c>
    </row>
    <row r="869" spans="1:11" ht="24">
      <c r="A869" s="73"/>
      <c r="B869" s="102">
        <v>8332</v>
      </c>
      <c r="C869" s="84" t="s">
        <v>638</v>
      </c>
      <c r="D869" s="85"/>
      <c r="E869" s="85"/>
      <c r="F869" s="86">
        <f t="shared" si="439"/>
        <v>0</v>
      </c>
      <c r="G869" s="85"/>
      <c r="H869" s="85"/>
      <c r="I869" s="86">
        <f>+G869+H869+J869</f>
        <v>0</v>
      </c>
      <c r="J869" s="85"/>
      <c r="K869" s="100">
        <f t="shared" si="429"/>
        <v>0</v>
      </c>
    </row>
    <row r="870" spans="1:11" ht="24">
      <c r="A870" s="73"/>
      <c r="B870" s="101">
        <v>8340</v>
      </c>
      <c r="C870" s="93" t="s">
        <v>639</v>
      </c>
      <c r="D870" s="80">
        <f t="shared" ref="D870:J870" si="442">D871</f>
        <v>0</v>
      </c>
      <c r="E870" s="80">
        <f t="shared" si="442"/>
        <v>0</v>
      </c>
      <c r="F870" s="80">
        <f t="shared" si="442"/>
        <v>0</v>
      </c>
      <c r="G870" s="80">
        <f t="shared" si="442"/>
        <v>0</v>
      </c>
      <c r="H870" s="80">
        <f t="shared" si="442"/>
        <v>0</v>
      </c>
      <c r="I870" s="80">
        <f t="shared" si="442"/>
        <v>0</v>
      </c>
      <c r="J870" s="80">
        <f t="shared" si="442"/>
        <v>0</v>
      </c>
      <c r="K870" s="81">
        <f t="shared" si="429"/>
        <v>0</v>
      </c>
    </row>
    <row r="871" spans="1:11">
      <c r="A871" s="73"/>
      <c r="B871" s="102">
        <v>8341</v>
      </c>
      <c r="C871" s="98" t="s">
        <v>639</v>
      </c>
      <c r="D871" s="85"/>
      <c r="E871" s="85"/>
      <c r="F871" s="86">
        <f>+D871+E871</f>
        <v>0</v>
      </c>
      <c r="G871" s="85"/>
      <c r="H871" s="85"/>
      <c r="I871" s="86">
        <f>+G871+H871+J871</f>
        <v>0</v>
      </c>
      <c r="J871" s="85"/>
      <c r="K871" s="100">
        <f t="shared" si="429"/>
        <v>0</v>
      </c>
    </row>
    <row r="872" spans="1:11" ht="24">
      <c r="A872" s="73"/>
      <c r="B872" s="101">
        <v>8350</v>
      </c>
      <c r="C872" s="93" t="s">
        <v>640</v>
      </c>
      <c r="D872" s="80">
        <f t="shared" ref="D872:J872" si="443">D873</f>
        <v>0</v>
      </c>
      <c r="E872" s="80">
        <f t="shared" si="443"/>
        <v>0</v>
      </c>
      <c r="F872" s="80">
        <f t="shared" si="443"/>
        <v>0</v>
      </c>
      <c r="G872" s="80">
        <f t="shared" si="443"/>
        <v>0</v>
      </c>
      <c r="H872" s="80">
        <f t="shared" si="443"/>
        <v>0</v>
      </c>
      <c r="I872" s="80">
        <f t="shared" si="443"/>
        <v>0</v>
      </c>
      <c r="J872" s="80">
        <f t="shared" si="443"/>
        <v>0</v>
      </c>
      <c r="K872" s="81">
        <f t="shared" si="429"/>
        <v>0</v>
      </c>
    </row>
    <row r="873" spans="1:11" ht="24">
      <c r="A873" s="73"/>
      <c r="B873" s="102">
        <v>8351</v>
      </c>
      <c r="C873" s="98" t="s">
        <v>640</v>
      </c>
      <c r="D873" s="85"/>
      <c r="E873" s="85"/>
      <c r="F873" s="86">
        <f>+D873+E873</f>
        <v>0</v>
      </c>
      <c r="G873" s="85"/>
      <c r="H873" s="85"/>
      <c r="I873" s="86">
        <f>+G873+H873+J873</f>
        <v>0</v>
      </c>
      <c r="J873" s="85"/>
      <c r="K873" s="100">
        <f t="shared" si="429"/>
        <v>0</v>
      </c>
    </row>
    <row r="874" spans="1:11">
      <c r="A874" s="73"/>
      <c r="B874" s="101">
        <v>8500</v>
      </c>
      <c r="C874" s="104" t="s">
        <v>641</v>
      </c>
      <c r="D874" s="80">
        <f t="shared" ref="D874:J874" si="444">D875+D877+D879</f>
        <v>0</v>
      </c>
      <c r="E874" s="80">
        <f t="shared" si="444"/>
        <v>0</v>
      </c>
      <c r="F874" s="80">
        <f t="shared" si="444"/>
        <v>0</v>
      </c>
      <c r="G874" s="80">
        <f t="shared" si="444"/>
        <v>0</v>
      </c>
      <c r="H874" s="80">
        <f t="shared" si="444"/>
        <v>0</v>
      </c>
      <c r="I874" s="80">
        <f t="shared" si="444"/>
        <v>0</v>
      </c>
      <c r="J874" s="80">
        <f t="shared" si="444"/>
        <v>0</v>
      </c>
      <c r="K874" s="81">
        <f t="shared" si="429"/>
        <v>0</v>
      </c>
    </row>
    <row r="875" spans="1:11">
      <c r="A875" s="73"/>
      <c r="B875" s="101">
        <v>8510</v>
      </c>
      <c r="C875" s="105" t="s">
        <v>642</v>
      </c>
      <c r="D875" s="80">
        <f t="shared" ref="D875:J875" si="445">D876</f>
        <v>0</v>
      </c>
      <c r="E875" s="80">
        <f t="shared" si="445"/>
        <v>0</v>
      </c>
      <c r="F875" s="80">
        <f t="shared" si="445"/>
        <v>0</v>
      </c>
      <c r="G875" s="80">
        <f t="shared" si="445"/>
        <v>0</v>
      </c>
      <c r="H875" s="80">
        <f t="shared" si="445"/>
        <v>0</v>
      </c>
      <c r="I875" s="80">
        <f t="shared" si="445"/>
        <v>0</v>
      </c>
      <c r="J875" s="80">
        <f t="shared" si="445"/>
        <v>0</v>
      </c>
      <c r="K875" s="81">
        <f t="shared" si="429"/>
        <v>0</v>
      </c>
    </row>
    <row r="876" spans="1:11">
      <c r="A876" s="73"/>
      <c r="B876" s="102">
        <v>8511</v>
      </c>
      <c r="C876" s="98" t="s">
        <v>642</v>
      </c>
      <c r="D876" s="85"/>
      <c r="E876" s="85"/>
      <c r="F876" s="86">
        <f>+D876+E876</f>
        <v>0</v>
      </c>
      <c r="G876" s="85"/>
      <c r="H876" s="85"/>
      <c r="I876" s="86">
        <f>+G876+H876+J876</f>
        <v>0</v>
      </c>
      <c r="J876" s="85"/>
      <c r="K876" s="100">
        <f t="shared" si="429"/>
        <v>0</v>
      </c>
    </row>
    <row r="877" spans="1:11">
      <c r="A877" s="73"/>
      <c r="B877" s="101">
        <v>8520</v>
      </c>
      <c r="C877" s="93" t="s">
        <v>643</v>
      </c>
      <c r="D877" s="80">
        <f t="shared" ref="D877:J877" si="446">D878</f>
        <v>0</v>
      </c>
      <c r="E877" s="80">
        <f t="shared" si="446"/>
        <v>0</v>
      </c>
      <c r="F877" s="80">
        <f t="shared" si="446"/>
        <v>0</v>
      </c>
      <c r="G877" s="80">
        <f t="shared" si="446"/>
        <v>0</v>
      </c>
      <c r="H877" s="80">
        <f t="shared" si="446"/>
        <v>0</v>
      </c>
      <c r="I877" s="80">
        <f t="shared" si="446"/>
        <v>0</v>
      </c>
      <c r="J877" s="80">
        <f t="shared" si="446"/>
        <v>0</v>
      </c>
      <c r="K877" s="81">
        <f t="shared" si="429"/>
        <v>0</v>
      </c>
    </row>
    <row r="878" spans="1:11">
      <c r="A878" s="73"/>
      <c r="B878" s="102">
        <v>8521</v>
      </c>
      <c r="C878" s="98" t="s">
        <v>643</v>
      </c>
      <c r="D878" s="85"/>
      <c r="E878" s="85"/>
      <c r="F878" s="86">
        <f>+D878+E878</f>
        <v>0</v>
      </c>
      <c r="G878" s="85"/>
      <c r="H878" s="85"/>
      <c r="I878" s="86">
        <f>+G878+H878+J878</f>
        <v>0</v>
      </c>
      <c r="J878" s="85"/>
      <c r="K878" s="100">
        <f t="shared" si="429"/>
        <v>0</v>
      </c>
    </row>
    <row r="879" spans="1:11">
      <c r="A879" s="73"/>
      <c r="B879" s="101">
        <v>8530</v>
      </c>
      <c r="C879" s="93" t="s">
        <v>644</v>
      </c>
      <c r="D879" s="80">
        <f t="shared" ref="D879:J879" si="447">D880</f>
        <v>0</v>
      </c>
      <c r="E879" s="80">
        <f t="shared" si="447"/>
        <v>0</v>
      </c>
      <c r="F879" s="80">
        <f t="shared" si="447"/>
        <v>0</v>
      </c>
      <c r="G879" s="80">
        <f t="shared" si="447"/>
        <v>0</v>
      </c>
      <c r="H879" s="80">
        <f t="shared" si="447"/>
        <v>0</v>
      </c>
      <c r="I879" s="80">
        <f t="shared" si="447"/>
        <v>0</v>
      </c>
      <c r="J879" s="80">
        <f t="shared" si="447"/>
        <v>0</v>
      </c>
      <c r="K879" s="81">
        <f t="shared" si="429"/>
        <v>0</v>
      </c>
    </row>
    <row r="880" spans="1:11">
      <c r="A880" s="73"/>
      <c r="B880" s="102">
        <v>8531</v>
      </c>
      <c r="C880" s="98" t="s">
        <v>644</v>
      </c>
      <c r="D880" s="85"/>
      <c r="E880" s="85"/>
      <c r="F880" s="86">
        <f>+D880+E880</f>
        <v>0</v>
      </c>
      <c r="G880" s="85"/>
      <c r="H880" s="85"/>
      <c r="I880" s="86">
        <f>+G880+H880+J880</f>
        <v>0</v>
      </c>
      <c r="J880" s="85"/>
      <c r="K880" s="100">
        <f t="shared" si="429"/>
        <v>0</v>
      </c>
    </row>
    <row r="881" spans="1:11">
      <c r="A881" s="73"/>
      <c r="B881" s="78" t="s">
        <v>113</v>
      </c>
      <c r="C881" s="92"/>
      <c r="D881" s="80">
        <f>+D848+D862+D874</f>
        <v>0</v>
      </c>
      <c r="E881" s="80">
        <f>+E848+E862+E874</f>
        <v>0</v>
      </c>
      <c r="F881" s="80">
        <f>+F848+F862+F874</f>
        <v>0</v>
      </c>
      <c r="G881" s="80">
        <f>G848+G862+G874</f>
        <v>0</v>
      </c>
      <c r="H881" s="80">
        <f>H848+H862+H874</f>
        <v>0</v>
      </c>
      <c r="I881" s="80">
        <f>I848+I862+I874</f>
        <v>0</v>
      </c>
      <c r="J881" s="80">
        <f>J848+J862+J874</f>
        <v>0</v>
      </c>
      <c r="K881" s="81">
        <f t="shared" si="429"/>
        <v>0</v>
      </c>
    </row>
    <row r="882" spans="1:11">
      <c r="A882" s="73"/>
      <c r="B882" s="101">
        <v>9000</v>
      </c>
      <c r="C882" s="94" t="s">
        <v>645</v>
      </c>
      <c r="D882" s="80">
        <f>D883+D901+D918+D923+D928+D932+D937</f>
        <v>0</v>
      </c>
      <c r="E882" s="80">
        <f t="shared" ref="E882:J882" si="448">E883+E901+E918+E923+E928+E932+E937</f>
        <v>0</v>
      </c>
      <c r="F882" s="80">
        <f t="shared" si="448"/>
        <v>0</v>
      </c>
      <c r="G882" s="80">
        <f t="shared" si="448"/>
        <v>0</v>
      </c>
      <c r="H882" s="80">
        <f t="shared" si="448"/>
        <v>0</v>
      </c>
      <c r="I882" s="80">
        <f t="shared" si="448"/>
        <v>0</v>
      </c>
      <c r="J882" s="80">
        <f t="shared" si="448"/>
        <v>0</v>
      </c>
      <c r="K882" s="81">
        <f t="shared" si="429"/>
        <v>0</v>
      </c>
    </row>
    <row r="883" spans="1:11">
      <c r="A883" s="73"/>
      <c r="B883" s="101">
        <v>9100</v>
      </c>
      <c r="C883" s="90" t="s">
        <v>646</v>
      </c>
      <c r="D883" s="80">
        <f t="shared" ref="D883:J883" si="449">D884+D887+D889+D891+D893+D895+D897+D899</f>
        <v>0</v>
      </c>
      <c r="E883" s="80">
        <f t="shared" si="449"/>
        <v>0</v>
      </c>
      <c r="F883" s="80">
        <f t="shared" si="449"/>
        <v>0</v>
      </c>
      <c r="G883" s="80">
        <f t="shared" si="449"/>
        <v>0</v>
      </c>
      <c r="H883" s="80">
        <f t="shared" si="449"/>
        <v>0</v>
      </c>
      <c r="I883" s="80">
        <f t="shared" si="449"/>
        <v>0</v>
      </c>
      <c r="J883" s="80">
        <f t="shared" si="449"/>
        <v>0</v>
      </c>
      <c r="K883" s="81">
        <f t="shared" si="429"/>
        <v>0</v>
      </c>
    </row>
    <row r="884" spans="1:11">
      <c r="A884" s="73"/>
      <c r="B884" s="101">
        <v>9110</v>
      </c>
      <c r="C884" s="93" t="s">
        <v>647</v>
      </c>
      <c r="D884" s="80">
        <f t="shared" ref="D884:J884" si="450">D885+D886</f>
        <v>0</v>
      </c>
      <c r="E884" s="80">
        <f t="shared" si="450"/>
        <v>0</v>
      </c>
      <c r="F884" s="80">
        <f t="shared" si="450"/>
        <v>0</v>
      </c>
      <c r="G884" s="80">
        <f t="shared" si="450"/>
        <v>0</v>
      </c>
      <c r="H884" s="80">
        <f t="shared" si="450"/>
        <v>0</v>
      </c>
      <c r="I884" s="80">
        <f t="shared" si="450"/>
        <v>0</v>
      </c>
      <c r="J884" s="80">
        <f t="shared" si="450"/>
        <v>0</v>
      </c>
      <c r="K884" s="81">
        <f t="shared" si="429"/>
        <v>0</v>
      </c>
    </row>
    <row r="885" spans="1:11">
      <c r="A885" s="73"/>
      <c r="B885" s="102">
        <v>9111</v>
      </c>
      <c r="C885" s="98" t="s">
        <v>648</v>
      </c>
      <c r="D885" s="85"/>
      <c r="E885" s="85"/>
      <c r="F885" s="86">
        <f>+D885+E885</f>
        <v>0</v>
      </c>
      <c r="G885" s="85"/>
      <c r="H885" s="85"/>
      <c r="I885" s="86">
        <f>+G885+H885+J885</f>
        <v>0</v>
      </c>
      <c r="J885" s="85"/>
      <c r="K885" s="100">
        <f t="shared" si="429"/>
        <v>0</v>
      </c>
    </row>
    <row r="886" spans="1:11">
      <c r="A886" s="73"/>
      <c r="B886" s="102">
        <v>9112</v>
      </c>
      <c r="C886" s="98" t="s">
        <v>649</v>
      </c>
      <c r="D886" s="85"/>
      <c r="E886" s="85"/>
      <c r="F886" s="86">
        <f>+D886+E886</f>
        <v>0</v>
      </c>
      <c r="G886" s="85"/>
      <c r="H886" s="85"/>
      <c r="I886" s="86">
        <f>+G886+H886+J886</f>
        <v>0</v>
      </c>
      <c r="J886" s="85"/>
      <c r="K886" s="100">
        <f t="shared" si="429"/>
        <v>0</v>
      </c>
    </row>
    <row r="887" spans="1:11">
      <c r="A887" s="73"/>
      <c r="B887" s="101">
        <v>9120</v>
      </c>
      <c r="C887" s="93" t="s">
        <v>650</v>
      </c>
      <c r="D887" s="80">
        <f t="shared" ref="D887:J887" si="451">D888</f>
        <v>0</v>
      </c>
      <c r="E887" s="80">
        <f t="shared" si="451"/>
        <v>0</v>
      </c>
      <c r="F887" s="80">
        <f t="shared" si="451"/>
        <v>0</v>
      </c>
      <c r="G887" s="80">
        <f t="shared" si="451"/>
        <v>0</v>
      </c>
      <c r="H887" s="80">
        <f t="shared" si="451"/>
        <v>0</v>
      </c>
      <c r="I887" s="80">
        <f t="shared" si="451"/>
        <v>0</v>
      </c>
      <c r="J887" s="80">
        <f t="shared" si="451"/>
        <v>0</v>
      </c>
      <c r="K887" s="81">
        <f t="shared" si="429"/>
        <v>0</v>
      </c>
    </row>
    <row r="888" spans="1:11">
      <c r="A888" s="73"/>
      <c r="B888" s="102">
        <v>9121</v>
      </c>
      <c r="C888" s="98" t="s">
        <v>650</v>
      </c>
      <c r="D888" s="85"/>
      <c r="E888" s="85"/>
      <c r="F888" s="86">
        <f>+D888+E888</f>
        <v>0</v>
      </c>
      <c r="G888" s="85"/>
      <c r="H888" s="85"/>
      <c r="I888" s="86">
        <f>+G888+H888+J888</f>
        <v>0</v>
      </c>
      <c r="J888" s="85"/>
      <c r="K888" s="100">
        <f t="shared" si="429"/>
        <v>0</v>
      </c>
    </row>
    <row r="889" spans="1:11">
      <c r="A889" s="73"/>
      <c r="B889" s="101">
        <v>9130</v>
      </c>
      <c r="C889" s="93" t="s">
        <v>651</v>
      </c>
      <c r="D889" s="80">
        <f t="shared" ref="D889:J889" si="452">D890</f>
        <v>0</v>
      </c>
      <c r="E889" s="80">
        <f t="shared" si="452"/>
        <v>0</v>
      </c>
      <c r="F889" s="80">
        <f t="shared" si="452"/>
        <v>0</v>
      </c>
      <c r="G889" s="80">
        <f t="shared" si="452"/>
        <v>0</v>
      </c>
      <c r="H889" s="80">
        <f t="shared" si="452"/>
        <v>0</v>
      </c>
      <c r="I889" s="80">
        <f t="shared" si="452"/>
        <v>0</v>
      </c>
      <c r="J889" s="80">
        <f t="shared" si="452"/>
        <v>0</v>
      </c>
      <c r="K889" s="81">
        <f t="shared" si="429"/>
        <v>0</v>
      </c>
    </row>
    <row r="890" spans="1:11">
      <c r="A890" s="73"/>
      <c r="B890" s="102">
        <v>9131</v>
      </c>
      <c r="C890" s="98" t="s">
        <v>652</v>
      </c>
      <c r="D890" s="85"/>
      <c r="E890" s="85"/>
      <c r="F890" s="86">
        <f>+D890+E890</f>
        <v>0</v>
      </c>
      <c r="G890" s="85"/>
      <c r="H890" s="85"/>
      <c r="I890" s="86">
        <f>+G890+H890+J890</f>
        <v>0</v>
      </c>
      <c r="J890" s="85"/>
      <c r="K890" s="81">
        <f t="shared" si="429"/>
        <v>0</v>
      </c>
    </row>
    <row r="891" spans="1:11">
      <c r="A891" s="73"/>
      <c r="B891" s="101">
        <v>9140</v>
      </c>
      <c r="C891" s="93" t="s">
        <v>653</v>
      </c>
      <c r="D891" s="80">
        <f t="shared" ref="D891:J891" si="453">D892</f>
        <v>0</v>
      </c>
      <c r="E891" s="80">
        <f t="shared" si="453"/>
        <v>0</v>
      </c>
      <c r="F891" s="80">
        <f t="shared" si="453"/>
        <v>0</v>
      </c>
      <c r="G891" s="80">
        <f t="shared" si="453"/>
        <v>0</v>
      </c>
      <c r="H891" s="80">
        <f t="shared" si="453"/>
        <v>0</v>
      </c>
      <c r="I891" s="80">
        <f t="shared" si="453"/>
        <v>0</v>
      </c>
      <c r="J891" s="80">
        <f t="shared" si="453"/>
        <v>0</v>
      </c>
      <c r="K891" s="81">
        <f t="shared" si="429"/>
        <v>0</v>
      </c>
    </row>
    <row r="892" spans="1:11">
      <c r="A892" s="73"/>
      <c r="B892" s="102">
        <v>9141</v>
      </c>
      <c r="C892" s="98" t="s">
        <v>653</v>
      </c>
      <c r="D892" s="85"/>
      <c r="E892" s="85"/>
      <c r="F892" s="86">
        <f>+D892+E892</f>
        <v>0</v>
      </c>
      <c r="G892" s="85"/>
      <c r="H892" s="85"/>
      <c r="I892" s="86">
        <f>+G892+H892+J892</f>
        <v>0</v>
      </c>
      <c r="J892" s="85"/>
      <c r="K892" s="81">
        <f t="shared" si="429"/>
        <v>0</v>
      </c>
    </row>
    <row r="893" spans="1:11" ht="24">
      <c r="A893" s="73"/>
      <c r="B893" s="101">
        <v>9150</v>
      </c>
      <c r="C893" s="93" t="s">
        <v>654</v>
      </c>
      <c r="D893" s="80">
        <f t="shared" ref="D893:J893" si="454">D894</f>
        <v>0</v>
      </c>
      <c r="E893" s="80">
        <f t="shared" si="454"/>
        <v>0</v>
      </c>
      <c r="F893" s="80">
        <f t="shared" si="454"/>
        <v>0</v>
      </c>
      <c r="G893" s="80">
        <f t="shared" si="454"/>
        <v>0</v>
      </c>
      <c r="H893" s="80">
        <f t="shared" si="454"/>
        <v>0</v>
      </c>
      <c r="I893" s="80">
        <f t="shared" si="454"/>
        <v>0</v>
      </c>
      <c r="J893" s="80">
        <f t="shared" si="454"/>
        <v>0</v>
      </c>
      <c r="K893" s="81">
        <f t="shared" si="429"/>
        <v>0</v>
      </c>
    </row>
    <row r="894" spans="1:11">
      <c r="A894" s="73"/>
      <c r="B894" s="102">
        <v>9151</v>
      </c>
      <c r="C894" s="98" t="s">
        <v>654</v>
      </c>
      <c r="D894" s="85"/>
      <c r="E894" s="85"/>
      <c r="F894" s="86">
        <f>+D894+E894</f>
        <v>0</v>
      </c>
      <c r="G894" s="85"/>
      <c r="H894" s="85"/>
      <c r="I894" s="86">
        <f>+G894+H894+J894</f>
        <v>0</v>
      </c>
      <c r="J894" s="85"/>
      <c r="K894" s="100">
        <f t="shared" si="429"/>
        <v>0</v>
      </c>
    </row>
    <row r="895" spans="1:11">
      <c r="A895" s="73"/>
      <c r="B895" s="101">
        <v>9160</v>
      </c>
      <c r="C895" s="93" t="s">
        <v>655</v>
      </c>
      <c r="D895" s="80">
        <f t="shared" ref="D895:J895" si="455">D896</f>
        <v>0</v>
      </c>
      <c r="E895" s="80">
        <f t="shared" si="455"/>
        <v>0</v>
      </c>
      <c r="F895" s="80">
        <f t="shared" si="455"/>
        <v>0</v>
      </c>
      <c r="G895" s="80">
        <f t="shared" si="455"/>
        <v>0</v>
      </c>
      <c r="H895" s="80">
        <f t="shared" si="455"/>
        <v>0</v>
      </c>
      <c r="I895" s="80">
        <f t="shared" si="455"/>
        <v>0</v>
      </c>
      <c r="J895" s="80">
        <f t="shared" si="455"/>
        <v>0</v>
      </c>
      <c r="K895" s="81">
        <f t="shared" si="429"/>
        <v>0</v>
      </c>
    </row>
    <row r="896" spans="1:11">
      <c r="A896" s="73"/>
      <c r="B896" s="102">
        <v>9161</v>
      </c>
      <c r="C896" s="98" t="s">
        <v>655</v>
      </c>
      <c r="D896" s="85"/>
      <c r="E896" s="85"/>
      <c r="F896" s="86">
        <f>+D896+E896</f>
        <v>0</v>
      </c>
      <c r="G896" s="85"/>
      <c r="H896" s="85"/>
      <c r="I896" s="86">
        <f>+G896+H896+J896</f>
        <v>0</v>
      </c>
      <c r="J896" s="85"/>
      <c r="K896" s="100">
        <f t="shared" si="429"/>
        <v>0</v>
      </c>
    </row>
    <row r="897" spans="1:11">
      <c r="A897" s="73"/>
      <c r="B897" s="101">
        <v>9170</v>
      </c>
      <c r="C897" s="93" t="s">
        <v>656</v>
      </c>
      <c r="D897" s="80">
        <f>+D898</f>
        <v>0</v>
      </c>
      <c r="E897" s="80">
        <f>+E898</f>
        <v>0</v>
      </c>
      <c r="F897" s="80">
        <f>F898</f>
        <v>0</v>
      </c>
      <c r="G897" s="80">
        <f>G898</f>
        <v>0</v>
      </c>
      <c r="H897" s="80">
        <f>H898</f>
        <v>0</v>
      </c>
      <c r="I897" s="80">
        <f>I898</f>
        <v>0</v>
      </c>
      <c r="J897" s="80">
        <f>J898</f>
        <v>0</v>
      </c>
      <c r="K897" s="81">
        <f t="shared" si="429"/>
        <v>0</v>
      </c>
    </row>
    <row r="898" spans="1:11">
      <c r="A898" s="73"/>
      <c r="B898" s="102">
        <v>9171</v>
      </c>
      <c r="C898" s="98" t="s">
        <v>656</v>
      </c>
      <c r="D898" s="85"/>
      <c r="E898" s="85"/>
      <c r="F898" s="86">
        <f>+D898+E898</f>
        <v>0</v>
      </c>
      <c r="G898" s="85"/>
      <c r="H898" s="85"/>
      <c r="I898" s="86">
        <f>+G898+H898+J898</f>
        <v>0</v>
      </c>
      <c r="J898" s="85"/>
      <c r="K898" s="100">
        <f t="shared" si="429"/>
        <v>0</v>
      </c>
    </row>
    <row r="899" spans="1:11">
      <c r="A899" s="73"/>
      <c r="B899" s="101">
        <v>9180</v>
      </c>
      <c r="C899" s="93" t="s">
        <v>657</v>
      </c>
      <c r="D899" s="80">
        <f t="shared" ref="D899:J899" si="456">D900</f>
        <v>0</v>
      </c>
      <c r="E899" s="80">
        <f t="shared" si="456"/>
        <v>0</v>
      </c>
      <c r="F899" s="80">
        <f t="shared" si="456"/>
        <v>0</v>
      </c>
      <c r="G899" s="80">
        <f t="shared" si="456"/>
        <v>0</v>
      </c>
      <c r="H899" s="80">
        <f t="shared" si="456"/>
        <v>0</v>
      </c>
      <c r="I899" s="80">
        <f t="shared" si="456"/>
        <v>0</v>
      </c>
      <c r="J899" s="80">
        <f t="shared" si="456"/>
        <v>0</v>
      </c>
      <c r="K899" s="81">
        <f t="shared" si="429"/>
        <v>0</v>
      </c>
    </row>
    <row r="900" spans="1:11">
      <c r="A900" s="73"/>
      <c r="B900" s="102">
        <v>9181</v>
      </c>
      <c r="C900" s="98" t="s">
        <v>657</v>
      </c>
      <c r="D900" s="85"/>
      <c r="E900" s="85"/>
      <c r="F900" s="86">
        <f>+D900+E900</f>
        <v>0</v>
      </c>
      <c r="G900" s="85"/>
      <c r="H900" s="85"/>
      <c r="I900" s="86">
        <f>+G900+H900+J900</f>
        <v>0</v>
      </c>
      <c r="J900" s="85"/>
      <c r="K900" s="100">
        <f t="shared" si="429"/>
        <v>0</v>
      </c>
    </row>
    <row r="901" spans="1:11">
      <c r="A901" s="73"/>
      <c r="B901" s="101">
        <v>9200</v>
      </c>
      <c r="C901" s="90" t="s">
        <v>658</v>
      </c>
      <c r="D901" s="80">
        <f t="shared" ref="D901:J901" si="457">D902+D904+D906+D908+D910+D912+D914+D916</f>
        <v>0</v>
      </c>
      <c r="E901" s="80">
        <f t="shared" si="457"/>
        <v>0</v>
      </c>
      <c r="F901" s="80">
        <f t="shared" si="457"/>
        <v>0</v>
      </c>
      <c r="G901" s="80">
        <f t="shared" si="457"/>
        <v>0</v>
      </c>
      <c r="H901" s="80">
        <f t="shared" si="457"/>
        <v>0</v>
      </c>
      <c r="I901" s="80">
        <f t="shared" si="457"/>
        <v>0</v>
      </c>
      <c r="J901" s="80">
        <f t="shared" si="457"/>
        <v>0</v>
      </c>
      <c r="K901" s="81">
        <f t="shared" si="429"/>
        <v>0</v>
      </c>
    </row>
    <row r="902" spans="1:11">
      <c r="A902" s="73"/>
      <c r="B902" s="101">
        <v>9210</v>
      </c>
      <c r="C902" s="93" t="s">
        <v>659</v>
      </c>
      <c r="D902" s="80">
        <f t="shared" ref="D902:J902" si="458">D903</f>
        <v>0</v>
      </c>
      <c r="E902" s="80">
        <f t="shared" si="458"/>
        <v>0</v>
      </c>
      <c r="F902" s="80">
        <f t="shared" si="458"/>
        <v>0</v>
      </c>
      <c r="G902" s="80">
        <f t="shared" si="458"/>
        <v>0</v>
      </c>
      <c r="H902" s="80">
        <f t="shared" si="458"/>
        <v>0</v>
      </c>
      <c r="I902" s="80">
        <f t="shared" si="458"/>
        <v>0</v>
      </c>
      <c r="J902" s="80">
        <f t="shared" si="458"/>
        <v>0</v>
      </c>
      <c r="K902" s="81">
        <f t="shared" si="429"/>
        <v>0</v>
      </c>
    </row>
    <row r="903" spans="1:11">
      <c r="A903" s="73"/>
      <c r="B903" s="102">
        <v>9211</v>
      </c>
      <c r="C903" s="98" t="s">
        <v>660</v>
      </c>
      <c r="D903" s="85"/>
      <c r="E903" s="85"/>
      <c r="F903" s="86">
        <f>+D903+E903</f>
        <v>0</v>
      </c>
      <c r="G903" s="85"/>
      <c r="H903" s="85"/>
      <c r="I903" s="86">
        <f>+G903+H903+J903</f>
        <v>0</v>
      </c>
      <c r="J903" s="85"/>
      <c r="K903" s="81">
        <f t="shared" si="429"/>
        <v>0</v>
      </c>
    </row>
    <row r="904" spans="1:11">
      <c r="A904" s="73"/>
      <c r="B904" s="101">
        <v>9220</v>
      </c>
      <c r="C904" s="93" t="s">
        <v>661</v>
      </c>
      <c r="D904" s="80">
        <f t="shared" ref="D904:J904" si="459">D905</f>
        <v>0</v>
      </c>
      <c r="E904" s="80">
        <f t="shared" si="459"/>
        <v>0</v>
      </c>
      <c r="F904" s="80">
        <f t="shared" si="459"/>
        <v>0</v>
      </c>
      <c r="G904" s="80">
        <f t="shared" si="459"/>
        <v>0</v>
      </c>
      <c r="H904" s="80">
        <f t="shared" si="459"/>
        <v>0</v>
      </c>
      <c r="I904" s="80">
        <f t="shared" si="459"/>
        <v>0</v>
      </c>
      <c r="J904" s="80">
        <f t="shared" si="459"/>
        <v>0</v>
      </c>
      <c r="K904" s="81">
        <f t="shared" si="429"/>
        <v>0</v>
      </c>
    </row>
    <row r="905" spans="1:11">
      <c r="A905" s="73"/>
      <c r="B905" s="102">
        <v>9221</v>
      </c>
      <c r="C905" s="98" t="s">
        <v>661</v>
      </c>
      <c r="D905" s="85"/>
      <c r="E905" s="85"/>
      <c r="F905" s="86">
        <f>+D905+E905</f>
        <v>0</v>
      </c>
      <c r="G905" s="85"/>
      <c r="H905" s="85"/>
      <c r="I905" s="86">
        <f>+G905+H905+J905</f>
        <v>0</v>
      </c>
      <c r="J905" s="85"/>
      <c r="K905" s="100">
        <f t="shared" si="429"/>
        <v>0</v>
      </c>
    </row>
    <row r="906" spans="1:11">
      <c r="A906" s="73"/>
      <c r="B906" s="101">
        <v>9230</v>
      </c>
      <c r="C906" s="93" t="s">
        <v>662</v>
      </c>
      <c r="D906" s="80">
        <f t="shared" ref="D906:J906" si="460">D907</f>
        <v>0</v>
      </c>
      <c r="E906" s="80">
        <f t="shared" si="460"/>
        <v>0</v>
      </c>
      <c r="F906" s="80">
        <f t="shared" si="460"/>
        <v>0</v>
      </c>
      <c r="G906" s="80">
        <f t="shared" si="460"/>
        <v>0</v>
      </c>
      <c r="H906" s="80">
        <f t="shared" si="460"/>
        <v>0</v>
      </c>
      <c r="I906" s="80">
        <f t="shared" si="460"/>
        <v>0</v>
      </c>
      <c r="J906" s="80">
        <f t="shared" si="460"/>
        <v>0</v>
      </c>
      <c r="K906" s="81">
        <f t="shared" si="429"/>
        <v>0</v>
      </c>
    </row>
    <row r="907" spans="1:11">
      <c r="A907" s="73"/>
      <c r="B907" s="102">
        <v>9231</v>
      </c>
      <c r="C907" s="98" t="s">
        <v>662</v>
      </c>
      <c r="D907" s="85"/>
      <c r="E907" s="85"/>
      <c r="F907" s="86">
        <f>+D907+E907</f>
        <v>0</v>
      </c>
      <c r="G907" s="85"/>
      <c r="H907" s="85"/>
      <c r="I907" s="86">
        <f>+G907+H907+J907</f>
        <v>0</v>
      </c>
      <c r="J907" s="85"/>
      <c r="K907" s="100">
        <f t="shared" si="429"/>
        <v>0</v>
      </c>
    </row>
    <row r="908" spans="1:11">
      <c r="A908" s="73"/>
      <c r="B908" s="101">
        <v>9240</v>
      </c>
      <c r="C908" s="93" t="s">
        <v>663</v>
      </c>
      <c r="D908" s="80">
        <f t="shared" ref="D908:J908" si="461">D909</f>
        <v>0</v>
      </c>
      <c r="E908" s="80">
        <f t="shared" si="461"/>
        <v>0</v>
      </c>
      <c r="F908" s="80">
        <f t="shared" si="461"/>
        <v>0</v>
      </c>
      <c r="G908" s="80">
        <f t="shared" si="461"/>
        <v>0</v>
      </c>
      <c r="H908" s="80">
        <f t="shared" si="461"/>
        <v>0</v>
      </c>
      <c r="I908" s="80">
        <f t="shared" si="461"/>
        <v>0</v>
      </c>
      <c r="J908" s="80">
        <f t="shared" si="461"/>
        <v>0</v>
      </c>
      <c r="K908" s="81">
        <f t="shared" si="429"/>
        <v>0</v>
      </c>
    </row>
    <row r="909" spans="1:11">
      <c r="A909" s="73"/>
      <c r="B909" s="102">
        <v>9241</v>
      </c>
      <c r="C909" s="98" t="s">
        <v>663</v>
      </c>
      <c r="D909" s="85"/>
      <c r="E909" s="85"/>
      <c r="F909" s="86">
        <f>+D909+E909</f>
        <v>0</v>
      </c>
      <c r="G909" s="85"/>
      <c r="H909" s="85"/>
      <c r="I909" s="86">
        <f>+G909+H909+J909</f>
        <v>0</v>
      </c>
      <c r="J909" s="85"/>
      <c r="K909" s="100">
        <f t="shared" si="429"/>
        <v>0</v>
      </c>
    </row>
    <row r="910" spans="1:11">
      <c r="A910" s="73"/>
      <c r="B910" s="101">
        <v>9250</v>
      </c>
      <c r="C910" s="93" t="s">
        <v>664</v>
      </c>
      <c r="D910" s="80">
        <f t="shared" ref="D910:J910" si="462">D911</f>
        <v>0</v>
      </c>
      <c r="E910" s="80">
        <f t="shared" si="462"/>
        <v>0</v>
      </c>
      <c r="F910" s="80">
        <f t="shared" si="462"/>
        <v>0</v>
      </c>
      <c r="G910" s="80">
        <f t="shared" si="462"/>
        <v>0</v>
      </c>
      <c r="H910" s="80">
        <f t="shared" si="462"/>
        <v>0</v>
      </c>
      <c r="I910" s="80">
        <f t="shared" si="462"/>
        <v>0</v>
      </c>
      <c r="J910" s="80">
        <f t="shared" si="462"/>
        <v>0</v>
      </c>
      <c r="K910" s="81">
        <f t="shared" si="429"/>
        <v>0</v>
      </c>
    </row>
    <row r="911" spans="1:11">
      <c r="A911" s="73"/>
      <c r="B911" s="102">
        <v>9251</v>
      </c>
      <c r="C911" s="98" t="s">
        <v>664</v>
      </c>
      <c r="D911" s="85"/>
      <c r="E911" s="85"/>
      <c r="F911" s="86">
        <f>+D911+E911</f>
        <v>0</v>
      </c>
      <c r="G911" s="85"/>
      <c r="H911" s="85"/>
      <c r="I911" s="86">
        <f>+G911+H911+J911</f>
        <v>0</v>
      </c>
      <c r="J911" s="85"/>
      <c r="K911" s="100">
        <f t="shared" si="429"/>
        <v>0</v>
      </c>
    </row>
    <row r="912" spans="1:11">
      <c r="A912" s="73"/>
      <c r="B912" s="101">
        <v>9260</v>
      </c>
      <c r="C912" s="93" t="s">
        <v>665</v>
      </c>
      <c r="D912" s="80">
        <f t="shared" ref="D912:J912" si="463">D913</f>
        <v>0</v>
      </c>
      <c r="E912" s="80">
        <f t="shared" si="463"/>
        <v>0</v>
      </c>
      <c r="F912" s="80">
        <f t="shared" si="463"/>
        <v>0</v>
      </c>
      <c r="G912" s="80">
        <f t="shared" si="463"/>
        <v>0</v>
      </c>
      <c r="H912" s="80">
        <f t="shared" si="463"/>
        <v>0</v>
      </c>
      <c r="I912" s="80">
        <f t="shared" si="463"/>
        <v>0</v>
      </c>
      <c r="J912" s="80">
        <f t="shared" si="463"/>
        <v>0</v>
      </c>
      <c r="K912" s="81">
        <f t="shared" ref="K912:K941" si="464">F912-I912</f>
        <v>0</v>
      </c>
    </row>
    <row r="913" spans="1:11">
      <c r="A913" s="73"/>
      <c r="B913" s="102">
        <v>9261</v>
      </c>
      <c r="C913" s="98" t="s">
        <v>665</v>
      </c>
      <c r="D913" s="85"/>
      <c r="E913" s="85"/>
      <c r="F913" s="86">
        <f>+D913+E913</f>
        <v>0</v>
      </c>
      <c r="G913" s="85"/>
      <c r="H913" s="85"/>
      <c r="I913" s="86">
        <f>+G913+H913+J913</f>
        <v>0</v>
      </c>
      <c r="J913" s="85"/>
      <c r="K913" s="100">
        <f t="shared" si="464"/>
        <v>0</v>
      </c>
    </row>
    <row r="914" spans="1:11">
      <c r="A914" s="73"/>
      <c r="B914" s="101">
        <v>9270</v>
      </c>
      <c r="C914" s="93" t="s">
        <v>666</v>
      </c>
      <c r="D914" s="80">
        <f t="shared" ref="D914:J914" si="465">D915</f>
        <v>0</v>
      </c>
      <c r="E914" s="80">
        <f t="shared" si="465"/>
        <v>0</v>
      </c>
      <c r="F914" s="80">
        <f t="shared" si="465"/>
        <v>0</v>
      </c>
      <c r="G914" s="80">
        <f t="shared" si="465"/>
        <v>0</v>
      </c>
      <c r="H914" s="80">
        <f t="shared" si="465"/>
        <v>0</v>
      </c>
      <c r="I914" s="80">
        <f t="shared" si="465"/>
        <v>0</v>
      </c>
      <c r="J914" s="80">
        <f t="shared" si="465"/>
        <v>0</v>
      </c>
      <c r="K914" s="81">
        <f t="shared" si="464"/>
        <v>0</v>
      </c>
    </row>
    <row r="915" spans="1:11">
      <c r="A915" s="73"/>
      <c r="B915" s="102">
        <v>9271</v>
      </c>
      <c r="C915" s="98" t="s">
        <v>666</v>
      </c>
      <c r="D915" s="85"/>
      <c r="E915" s="85"/>
      <c r="F915" s="86">
        <f>+D915+E915</f>
        <v>0</v>
      </c>
      <c r="G915" s="85"/>
      <c r="H915" s="85"/>
      <c r="I915" s="86">
        <f>+G915+H915+J915</f>
        <v>0</v>
      </c>
      <c r="J915" s="85"/>
      <c r="K915" s="100">
        <f t="shared" si="464"/>
        <v>0</v>
      </c>
    </row>
    <row r="916" spans="1:11">
      <c r="A916" s="73"/>
      <c r="B916" s="101">
        <v>9280</v>
      </c>
      <c r="C916" s="93" t="s">
        <v>667</v>
      </c>
      <c r="D916" s="80">
        <f t="shared" ref="D916:J916" si="466">D917</f>
        <v>0</v>
      </c>
      <c r="E916" s="80">
        <f t="shared" si="466"/>
        <v>0</v>
      </c>
      <c r="F916" s="80">
        <f t="shared" si="466"/>
        <v>0</v>
      </c>
      <c r="G916" s="80">
        <f t="shared" si="466"/>
        <v>0</v>
      </c>
      <c r="H916" s="80">
        <f t="shared" si="466"/>
        <v>0</v>
      </c>
      <c r="I916" s="80">
        <f t="shared" si="466"/>
        <v>0</v>
      </c>
      <c r="J916" s="80">
        <f t="shared" si="466"/>
        <v>0</v>
      </c>
      <c r="K916" s="81">
        <f t="shared" si="464"/>
        <v>0</v>
      </c>
    </row>
    <row r="917" spans="1:11">
      <c r="A917" s="73"/>
      <c r="B917" s="102">
        <v>9281</v>
      </c>
      <c r="C917" s="98" t="s">
        <v>667</v>
      </c>
      <c r="D917" s="85"/>
      <c r="E917" s="85"/>
      <c r="F917" s="86">
        <f>+D917+E917</f>
        <v>0</v>
      </c>
      <c r="G917" s="85"/>
      <c r="H917" s="85"/>
      <c r="I917" s="86">
        <f>+G917+H917+J917</f>
        <v>0</v>
      </c>
      <c r="J917" s="85"/>
      <c r="K917" s="100">
        <f t="shared" si="464"/>
        <v>0</v>
      </c>
    </row>
    <row r="918" spans="1:11">
      <c r="A918" s="73"/>
      <c r="B918" s="101">
        <v>9300</v>
      </c>
      <c r="C918" s="90" t="s">
        <v>668</v>
      </c>
      <c r="D918" s="80">
        <f t="shared" ref="D918:J918" si="467">D919+D921</f>
        <v>0</v>
      </c>
      <c r="E918" s="80">
        <f t="shared" si="467"/>
        <v>0</v>
      </c>
      <c r="F918" s="80">
        <f t="shared" si="467"/>
        <v>0</v>
      </c>
      <c r="G918" s="80">
        <f t="shared" si="467"/>
        <v>0</v>
      </c>
      <c r="H918" s="80">
        <f t="shared" si="467"/>
        <v>0</v>
      </c>
      <c r="I918" s="80">
        <f t="shared" si="467"/>
        <v>0</v>
      </c>
      <c r="J918" s="80">
        <f t="shared" si="467"/>
        <v>0</v>
      </c>
      <c r="K918" s="81">
        <f t="shared" si="464"/>
        <v>0</v>
      </c>
    </row>
    <row r="919" spans="1:11">
      <c r="A919" s="73"/>
      <c r="B919" s="101">
        <v>9310</v>
      </c>
      <c r="C919" s="93" t="s">
        <v>669</v>
      </c>
      <c r="D919" s="80">
        <f t="shared" ref="D919:J919" si="468">D920</f>
        <v>0</v>
      </c>
      <c r="E919" s="80">
        <f t="shared" si="468"/>
        <v>0</v>
      </c>
      <c r="F919" s="80">
        <f t="shared" si="468"/>
        <v>0</v>
      </c>
      <c r="G919" s="80">
        <f t="shared" si="468"/>
        <v>0</v>
      </c>
      <c r="H919" s="80">
        <f t="shared" si="468"/>
        <v>0</v>
      </c>
      <c r="I919" s="80">
        <f t="shared" si="468"/>
        <v>0</v>
      </c>
      <c r="J919" s="80">
        <f t="shared" si="468"/>
        <v>0</v>
      </c>
      <c r="K919" s="81">
        <f t="shared" si="464"/>
        <v>0</v>
      </c>
    </row>
    <row r="920" spans="1:11">
      <c r="A920" s="73"/>
      <c r="B920" s="102">
        <v>9311</v>
      </c>
      <c r="C920" s="98" t="s">
        <v>668</v>
      </c>
      <c r="D920" s="85"/>
      <c r="E920" s="85"/>
      <c r="F920" s="86">
        <f>+D920+E920</f>
        <v>0</v>
      </c>
      <c r="G920" s="85"/>
      <c r="H920" s="85"/>
      <c r="I920" s="86">
        <f>+G920+H920+J920</f>
        <v>0</v>
      </c>
      <c r="J920" s="85"/>
      <c r="K920" s="100">
        <f t="shared" si="464"/>
        <v>0</v>
      </c>
    </row>
    <row r="921" spans="1:11">
      <c r="A921" s="73"/>
      <c r="B921" s="101">
        <v>9320</v>
      </c>
      <c r="C921" s="93" t="s">
        <v>670</v>
      </c>
      <c r="D921" s="80">
        <f t="shared" ref="D921:J921" si="469">D922</f>
        <v>0</v>
      </c>
      <c r="E921" s="80">
        <f t="shared" si="469"/>
        <v>0</v>
      </c>
      <c r="F921" s="80">
        <f t="shared" si="469"/>
        <v>0</v>
      </c>
      <c r="G921" s="80">
        <f t="shared" si="469"/>
        <v>0</v>
      </c>
      <c r="H921" s="80">
        <f t="shared" si="469"/>
        <v>0</v>
      </c>
      <c r="I921" s="80">
        <f t="shared" si="469"/>
        <v>0</v>
      </c>
      <c r="J921" s="80">
        <f t="shared" si="469"/>
        <v>0</v>
      </c>
      <c r="K921" s="81">
        <f t="shared" si="464"/>
        <v>0</v>
      </c>
    </row>
    <row r="922" spans="1:11">
      <c r="A922" s="73"/>
      <c r="B922" s="102">
        <v>9321</v>
      </c>
      <c r="C922" s="98" t="s">
        <v>670</v>
      </c>
      <c r="D922" s="85"/>
      <c r="E922" s="85"/>
      <c r="F922" s="86">
        <f>+D922+E922</f>
        <v>0</v>
      </c>
      <c r="G922" s="85"/>
      <c r="H922" s="85"/>
      <c r="I922" s="86">
        <f>+G922+H922+J922</f>
        <v>0</v>
      </c>
      <c r="J922" s="85"/>
      <c r="K922" s="100">
        <f t="shared" si="464"/>
        <v>0</v>
      </c>
    </row>
    <row r="923" spans="1:11">
      <c r="A923" s="73"/>
      <c r="B923" s="101">
        <v>9400</v>
      </c>
      <c r="C923" s="90" t="s">
        <v>671</v>
      </c>
      <c r="D923" s="80">
        <f t="shared" ref="D923:J923" si="470">D924+D926</f>
        <v>0</v>
      </c>
      <c r="E923" s="80">
        <f t="shared" si="470"/>
        <v>0</v>
      </c>
      <c r="F923" s="80">
        <f t="shared" si="470"/>
        <v>0</v>
      </c>
      <c r="G923" s="80">
        <f t="shared" si="470"/>
        <v>0</v>
      </c>
      <c r="H923" s="80">
        <f t="shared" si="470"/>
        <v>0</v>
      </c>
      <c r="I923" s="80">
        <f t="shared" si="470"/>
        <v>0</v>
      </c>
      <c r="J923" s="80">
        <f t="shared" si="470"/>
        <v>0</v>
      </c>
      <c r="K923" s="81">
        <f t="shared" si="464"/>
        <v>0</v>
      </c>
    </row>
    <row r="924" spans="1:11">
      <c r="A924" s="73"/>
      <c r="B924" s="101">
        <v>9410</v>
      </c>
      <c r="C924" s="93" t="s">
        <v>672</v>
      </c>
      <c r="D924" s="80">
        <f t="shared" ref="D924:J924" si="471">D925</f>
        <v>0</v>
      </c>
      <c r="E924" s="80">
        <f t="shared" si="471"/>
        <v>0</v>
      </c>
      <c r="F924" s="80">
        <f t="shared" si="471"/>
        <v>0</v>
      </c>
      <c r="G924" s="80">
        <f t="shared" si="471"/>
        <v>0</v>
      </c>
      <c r="H924" s="80">
        <f t="shared" si="471"/>
        <v>0</v>
      </c>
      <c r="I924" s="80">
        <f t="shared" si="471"/>
        <v>0</v>
      </c>
      <c r="J924" s="80">
        <f t="shared" si="471"/>
        <v>0</v>
      </c>
      <c r="K924" s="81">
        <f t="shared" si="464"/>
        <v>0</v>
      </c>
    </row>
    <row r="925" spans="1:11">
      <c r="A925" s="73"/>
      <c r="B925" s="102">
        <v>9411</v>
      </c>
      <c r="C925" s="98" t="s">
        <v>671</v>
      </c>
      <c r="D925" s="85"/>
      <c r="E925" s="85"/>
      <c r="F925" s="86">
        <f>+D925+E925</f>
        <v>0</v>
      </c>
      <c r="G925" s="85"/>
      <c r="H925" s="85"/>
      <c r="I925" s="86">
        <f>+G925+H925+J925</f>
        <v>0</v>
      </c>
      <c r="J925" s="85"/>
      <c r="K925" s="100">
        <f t="shared" si="464"/>
        <v>0</v>
      </c>
    </row>
    <row r="926" spans="1:11">
      <c r="A926" s="73"/>
      <c r="B926" s="101">
        <v>9420</v>
      </c>
      <c r="C926" s="93" t="s">
        <v>673</v>
      </c>
      <c r="D926" s="80">
        <f t="shared" ref="D926:J926" si="472">D927</f>
        <v>0</v>
      </c>
      <c r="E926" s="80">
        <f t="shared" si="472"/>
        <v>0</v>
      </c>
      <c r="F926" s="80">
        <f t="shared" si="472"/>
        <v>0</v>
      </c>
      <c r="G926" s="80">
        <f t="shared" si="472"/>
        <v>0</v>
      </c>
      <c r="H926" s="80">
        <f t="shared" si="472"/>
        <v>0</v>
      </c>
      <c r="I926" s="80">
        <f t="shared" si="472"/>
        <v>0</v>
      </c>
      <c r="J926" s="80">
        <f t="shared" si="472"/>
        <v>0</v>
      </c>
      <c r="K926" s="81">
        <f t="shared" si="464"/>
        <v>0</v>
      </c>
    </row>
    <row r="927" spans="1:11">
      <c r="A927" s="73"/>
      <c r="B927" s="102">
        <v>9421</v>
      </c>
      <c r="C927" s="98" t="s">
        <v>673</v>
      </c>
      <c r="D927" s="85"/>
      <c r="E927" s="85"/>
      <c r="F927" s="86">
        <f>+D927+E927</f>
        <v>0</v>
      </c>
      <c r="G927" s="85"/>
      <c r="H927" s="85"/>
      <c r="I927" s="86">
        <f>+G927+H927+J927</f>
        <v>0</v>
      </c>
      <c r="J927" s="85"/>
      <c r="K927" s="100">
        <f t="shared" si="464"/>
        <v>0</v>
      </c>
    </row>
    <row r="928" spans="1:11">
      <c r="A928" s="73"/>
      <c r="B928" s="101">
        <v>9500</v>
      </c>
      <c r="C928" s="90" t="s">
        <v>674</v>
      </c>
      <c r="D928" s="80">
        <f t="shared" ref="D928:J928" si="473">D929</f>
        <v>0</v>
      </c>
      <c r="E928" s="80">
        <f t="shared" si="473"/>
        <v>0</v>
      </c>
      <c r="F928" s="80">
        <f t="shared" si="473"/>
        <v>0</v>
      </c>
      <c r="G928" s="80">
        <f t="shared" si="473"/>
        <v>0</v>
      </c>
      <c r="H928" s="80">
        <f t="shared" si="473"/>
        <v>0</v>
      </c>
      <c r="I928" s="80">
        <f t="shared" si="473"/>
        <v>0</v>
      </c>
      <c r="J928" s="80">
        <f t="shared" si="473"/>
        <v>0</v>
      </c>
      <c r="K928" s="81">
        <f t="shared" si="464"/>
        <v>0</v>
      </c>
    </row>
    <row r="929" spans="1:11">
      <c r="A929" s="73"/>
      <c r="B929" s="101">
        <v>9510</v>
      </c>
      <c r="C929" s="93" t="s">
        <v>675</v>
      </c>
      <c r="D929" s="80">
        <f t="shared" ref="D929:J929" si="474">D930+D931</f>
        <v>0</v>
      </c>
      <c r="E929" s="80">
        <f>E930+E931</f>
        <v>0</v>
      </c>
      <c r="F929" s="80">
        <f t="shared" si="474"/>
        <v>0</v>
      </c>
      <c r="G929" s="80">
        <f t="shared" si="474"/>
        <v>0</v>
      </c>
      <c r="H929" s="80">
        <f t="shared" si="474"/>
        <v>0</v>
      </c>
      <c r="I929" s="80">
        <f t="shared" si="474"/>
        <v>0</v>
      </c>
      <c r="J929" s="80">
        <f t="shared" si="474"/>
        <v>0</v>
      </c>
      <c r="K929" s="81">
        <f t="shared" si="464"/>
        <v>0</v>
      </c>
    </row>
    <row r="930" spans="1:11">
      <c r="A930" s="73"/>
      <c r="B930" s="102">
        <v>9511</v>
      </c>
      <c r="C930" s="98" t="s">
        <v>676</v>
      </c>
      <c r="D930" s="85"/>
      <c r="E930" s="85"/>
      <c r="F930" s="86">
        <f>+D930+E930</f>
        <v>0</v>
      </c>
      <c r="G930" s="85"/>
      <c r="H930" s="85"/>
      <c r="I930" s="86">
        <f>+G930+H930+J930</f>
        <v>0</v>
      </c>
      <c r="J930" s="85"/>
      <c r="K930" s="100">
        <f t="shared" si="464"/>
        <v>0</v>
      </c>
    </row>
    <row r="931" spans="1:11">
      <c r="A931" s="73"/>
      <c r="B931" s="102">
        <v>9512</v>
      </c>
      <c r="C931" s="98" t="s">
        <v>677</v>
      </c>
      <c r="D931" s="85"/>
      <c r="E931" s="85"/>
      <c r="F931" s="86">
        <f>+D931+E931</f>
        <v>0</v>
      </c>
      <c r="G931" s="85"/>
      <c r="H931" s="85"/>
      <c r="I931" s="86">
        <f>+G931+H931+J931</f>
        <v>0</v>
      </c>
      <c r="J931" s="85"/>
      <c r="K931" s="100">
        <f t="shared" si="464"/>
        <v>0</v>
      </c>
    </row>
    <row r="932" spans="1:11">
      <c r="A932" s="73"/>
      <c r="B932" s="101">
        <v>9600</v>
      </c>
      <c r="C932" s="94" t="s">
        <v>678</v>
      </c>
      <c r="D932" s="80">
        <f t="shared" ref="D932:J932" si="475">D933+D935</f>
        <v>0</v>
      </c>
      <c r="E932" s="80">
        <f t="shared" si="475"/>
        <v>0</v>
      </c>
      <c r="F932" s="80">
        <f t="shared" si="475"/>
        <v>0</v>
      </c>
      <c r="G932" s="80">
        <f t="shared" si="475"/>
        <v>0</v>
      </c>
      <c r="H932" s="80">
        <f t="shared" si="475"/>
        <v>0</v>
      </c>
      <c r="I932" s="80">
        <f t="shared" si="475"/>
        <v>0</v>
      </c>
      <c r="J932" s="80">
        <f t="shared" si="475"/>
        <v>0</v>
      </c>
      <c r="K932" s="81">
        <f t="shared" si="464"/>
        <v>0</v>
      </c>
    </row>
    <row r="933" spans="1:11">
      <c r="A933" s="73"/>
      <c r="B933" s="101">
        <v>9610</v>
      </c>
      <c r="C933" s="93" t="s">
        <v>679</v>
      </c>
      <c r="D933" s="80">
        <f t="shared" ref="D933:J933" si="476">D934</f>
        <v>0</v>
      </c>
      <c r="E933" s="80">
        <f t="shared" si="476"/>
        <v>0</v>
      </c>
      <c r="F933" s="80">
        <f t="shared" si="476"/>
        <v>0</v>
      </c>
      <c r="G933" s="80">
        <f t="shared" si="476"/>
        <v>0</v>
      </c>
      <c r="H933" s="80">
        <f t="shared" si="476"/>
        <v>0</v>
      </c>
      <c r="I933" s="80">
        <f t="shared" si="476"/>
        <v>0</v>
      </c>
      <c r="J933" s="80">
        <f t="shared" si="476"/>
        <v>0</v>
      </c>
      <c r="K933" s="81">
        <f t="shared" si="464"/>
        <v>0</v>
      </c>
    </row>
    <row r="934" spans="1:11">
      <c r="A934" s="73"/>
      <c r="B934" s="102">
        <v>9611</v>
      </c>
      <c r="C934" s="98" t="s">
        <v>679</v>
      </c>
      <c r="D934" s="85"/>
      <c r="E934" s="85"/>
      <c r="F934" s="86">
        <f>+D934+E934</f>
        <v>0</v>
      </c>
      <c r="G934" s="85"/>
      <c r="H934" s="85"/>
      <c r="I934" s="86">
        <f>+G934+H934+J934</f>
        <v>0</v>
      </c>
      <c r="J934" s="85"/>
      <c r="K934" s="100">
        <f t="shared" si="464"/>
        <v>0</v>
      </c>
    </row>
    <row r="935" spans="1:11">
      <c r="A935" s="73"/>
      <c r="B935" s="101">
        <v>9620</v>
      </c>
      <c r="C935" s="93" t="s">
        <v>680</v>
      </c>
      <c r="D935" s="80">
        <f t="shared" ref="D935:J935" si="477">D936</f>
        <v>0</v>
      </c>
      <c r="E935" s="80">
        <f t="shared" si="477"/>
        <v>0</v>
      </c>
      <c r="F935" s="80">
        <f t="shared" si="477"/>
        <v>0</v>
      </c>
      <c r="G935" s="80">
        <f t="shared" si="477"/>
        <v>0</v>
      </c>
      <c r="H935" s="80">
        <f t="shared" si="477"/>
        <v>0</v>
      </c>
      <c r="I935" s="80">
        <f t="shared" si="477"/>
        <v>0</v>
      </c>
      <c r="J935" s="80">
        <f t="shared" si="477"/>
        <v>0</v>
      </c>
      <c r="K935" s="81">
        <f t="shared" si="464"/>
        <v>0</v>
      </c>
    </row>
    <row r="936" spans="1:11">
      <c r="A936" s="73"/>
      <c r="B936" s="102">
        <v>9621</v>
      </c>
      <c r="C936" s="98" t="s">
        <v>680</v>
      </c>
      <c r="D936" s="85"/>
      <c r="E936" s="85"/>
      <c r="F936" s="86">
        <f>+D936+E936</f>
        <v>0</v>
      </c>
      <c r="G936" s="85"/>
      <c r="H936" s="85"/>
      <c r="I936" s="86">
        <f>+G936+H936+J936</f>
        <v>0</v>
      </c>
      <c r="J936" s="85"/>
      <c r="K936" s="100">
        <f t="shared" si="464"/>
        <v>0</v>
      </c>
    </row>
    <row r="937" spans="1:11">
      <c r="A937" s="73"/>
      <c r="B937" s="101">
        <v>9900</v>
      </c>
      <c r="C937" s="94" t="s">
        <v>681</v>
      </c>
      <c r="D937" s="80">
        <f>+D938</f>
        <v>0</v>
      </c>
      <c r="E937" s="80">
        <f t="shared" ref="E937:J937" si="478">+E938</f>
        <v>0</v>
      </c>
      <c r="F937" s="80">
        <f t="shared" si="478"/>
        <v>0</v>
      </c>
      <c r="G937" s="80">
        <f t="shared" si="478"/>
        <v>0</v>
      </c>
      <c r="H937" s="80">
        <f t="shared" si="478"/>
        <v>0</v>
      </c>
      <c r="I937" s="80">
        <f t="shared" si="478"/>
        <v>0</v>
      </c>
      <c r="J937" s="80">
        <f t="shared" si="478"/>
        <v>0</v>
      </c>
      <c r="K937" s="81">
        <f t="shared" si="464"/>
        <v>0</v>
      </c>
    </row>
    <row r="938" spans="1:11">
      <c r="A938" s="73"/>
      <c r="B938" s="101">
        <v>9910</v>
      </c>
      <c r="C938" s="93" t="s">
        <v>682</v>
      </c>
      <c r="D938" s="80">
        <f>SUM(D939:D940)</f>
        <v>0</v>
      </c>
      <c r="E938" s="80">
        <f t="shared" ref="E938:J938" si="479">SUM(E939:E940)</f>
        <v>0</v>
      </c>
      <c r="F938" s="80">
        <f t="shared" si="479"/>
        <v>0</v>
      </c>
      <c r="G938" s="80">
        <f t="shared" si="479"/>
        <v>0</v>
      </c>
      <c r="H938" s="80">
        <f t="shared" si="479"/>
        <v>0</v>
      </c>
      <c r="I938" s="80">
        <f t="shared" si="479"/>
        <v>0</v>
      </c>
      <c r="J938" s="80">
        <f t="shared" si="479"/>
        <v>0</v>
      </c>
      <c r="K938" s="81">
        <f t="shared" si="464"/>
        <v>0</v>
      </c>
    </row>
    <row r="939" spans="1:11">
      <c r="A939" s="73"/>
      <c r="B939" s="102">
        <v>9911</v>
      </c>
      <c r="C939" s="98" t="s">
        <v>683</v>
      </c>
      <c r="D939" s="85"/>
      <c r="E939" s="85"/>
      <c r="F939" s="86">
        <f>+D939+E939</f>
        <v>0</v>
      </c>
      <c r="G939" s="85"/>
      <c r="H939" s="85"/>
      <c r="I939" s="86">
        <f>+G939+H939+J939</f>
        <v>0</v>
      </c>
      <c r="J939" s="85"/>
      <c r="K939" s="100">
        <f t="shared" si="464"/>
        <v>0</v>
      </c>
    </row>
    <row r="940" spans="1:11">
      <c r="A940" s="73"/>
      <c r="B940" s="102">
        <v>9912</v>
      </c>
      <c r="C940" s="98" t="s">
        <v>684</v>
      </c>
      <c r="D940" s="85"/>
      <c r="E940" s="85"/>
      <c r="F940" s="86">
        <f>+D940+E940</f>
        <v>0</v>
      </c>
      <c r="G940" s="85"/>
      <c r="H940" s="85"/>
      <c r="I940" s="86">
        <f>+G940+H940+J940</f>
        <v>0</v>
      </c>
      <c r="J940" s="85"/>
      <c r="K940" s="100">
        <f t="shared" si="464"/>
        <v>0</v>
      </c>
    </row>
    <row r="941" spans="1:11" ht="13.5" thickBot="1">
      <c r="A941" s="73"/>
      <c r="B941" s="108" t="s">
        <v>113</v>
      </c>
      <c r="C941" s="109"/>
      <c r="D941" s="110">
        <f t="shared" ref="D941:J941" si="480">D883+D901+D918+D923+D928+D932+D937</f>
        <v>0</v>
      </c>
      <c r="E941" s="110">
        <f t="shared" si="480"/>
        <v>0</v>
      </c>
      <c r="F941" s="110">
        <f t="shared" si="480"/>
        <v>0</v>
      </c>
      <c r="G941" s="110">
        <f t="shared" si="480"/>
        <v>0</v>
      </c>
      <c r="H941" s="110">
        <f t="shared" si="480"/>
        <v>0</v>
      </c>
      <c r="I941" s="110">
        <f t="shared" si="480"/>
        <v>0</v>
      </c>
      <c r="J941" s="110">
        <f t="shared" si="480"/>
        <v>0</v>
      </c>
      <c r="K941" s="111">
        <f t="shared" si="464"/>
        <v>0</v>
      </c>
    </row>
    <row r="942" spans="1:11" ht="30" customHeight="1" thickTop="1" thickBot="1">
      <c r="A942" s="73"/>
      <c r="B942" s="112" t="s">
        <v>685</v>
      </c>
      <c r="C942" s="113" t="s">
        <v>686</v>
      </c>
      <c r="D942" s="114">
        <f t="shared" ref="D942:K942" si="481">D119+D248+D434+D560+D679+D751+D846+D881+D941</f>
        <v>6129000</v>
      </c>
      <c r="E942" s="114">
        <f t="shared" si="481"/>
        <v>560</v>
      </c>
      <c r="F942" s="114">
        <f t="shared" si="481"/>
        <v>6129560</v>
      </c>
      <c r="G942" s="114">
        <f t="shared" si="481"/>
        <v>0</v>
      </c>
      <c r="H942" s="114">
        <f t="shared" si="481"/>
        <v>0</v>
      </c>
      <c r="I942" s="114">
        <f t="shared" si="481"/>
        <v>5377176.1500000004</v>
      </c>
      <c r="J942" s="114">
        <f t="shared" si="481"/>
        <v>5375176.1500000004</v>
      </c>
      <c r="K942" s="115">
        <f t="shared" si="481"/>
        <v>752383.85000000009</v>
      </c>
    </row>
    <row r="943" spans="1:11" ht="13.5" thickTop="1">
      <c r="B943" s="64"/>
      <c r="C943" s="65"/>
      <c r="D943" s="63"/>
      <c r="E943" s="63"/>
      <c r="F943" s="63"/>
      <c r="G943" s="63"/>
      <c r="H943" s="63"/>
      <c r="I943" s="63"/>
      <c r="J943" s="63"/>
      <c r="K943" s="63"/>
    </row>
    <row r="944" spans="1:11" s="66" customFormat="1" ht="12">
      <c r="C944" s="67" t="s">
        <v>687</v>
      </c>
    </row>
    <row r="945" spans="2:11">
      <c r="B945" s="68"/>
      <c r="C945" s="69"/>
      <c r="D945" s="63"/>
      <c r="E945" s="63"/>
      <c r="F945" s="63"/>
      <c r="G945" s="63"/>
      <c r="H945" s="63"/>
      <c r="I945" s="63"/>
      <c r="J945" s="63"/>
      <c r="K945" s="63"/>
    </row>
    <row r="946" spans="2:11">
      <c r="B946" s="68"/>
      <c r="C946" s="69"/>
      <c r="D946" s="63"/>
      <c r="E946" s="63"/>
      <c r="F946" s="63"/>
      <c r="G946" s="63"/>
      <c r="H946" s="63"/>
      <c r="I946" s="63"/>
      <c r="J946" s="63"/>
      <c r="K946" s="63"/>
    </row>
    <row r="947" spans="2:11">
      <c r="B947" s="68"/>
      <c r="C947" s="69"/>
      <c r="D947" s="63"/>
      <c r="E947" s="63"/>
      <c r="F947" s="63"/>
      <c r="G947" s="63"/>
      <c r="H947" s="63"/>
      <c r="I947" s="63"/>
      <c r="J947" s="63"/>
      <c r="K947" s="63"/>
    </row>
    <row r="948" spans="2:11">
      <c r="B948" s="68"/>
      <c r="C948" s="69"/>
      <c r="D948" s="63"/>
      <c r="E948" s="63"/>
      <c r="F948" s="63"/>
      <c r="G948" s="63"/>
      <c r="H948" s="63"/>
      <c r="I948" s="63"/>
      <c r="J948" s="63"/>
      <c r="K948" s="63"/>
    </row>
    <row r="949" spans="2:11">
      <c r="B949" s="68"/>
      <c r="C949" s="69"/>
      <c r="D949" s="63"/>
      <c r="E949" s="63"/>
      <c r="F949" s="63"/>
      <c r="G949" s="63"/>
      <c r="H949" s="63"/>
      <c r="I949" s="63"/>
      <c r="J949" s="63"/>
      <c r="K949" s="63"/>
    </row>
  </sheetData>
  <mergeCells count="14">
    <mergeCell ref="B2:K2"/>
    <mergeCell ref="B3:K3"/>
    <mergeCell ref="B4:K4"/>
    <mergeCell ref="B9:B11"/>
    <mergeCell ref="C9:C11"/>
    <mergeCell ref="D9:J9"/>
    <mergeCell ref="K9:K11"/>
    <mergeCell ref="D10:D11"/>
    <mergeCell ref="E10:E11"/>
    <mergeCell ref="F10:F11"/>
    <mergeCell ref="G10:G11"/>
    <mergeCell ref="H10:H11"/>
    <mergeCell ref="J10:J11"/>
    <mergeCell ref="I10:I11"/>
  </mergeCells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2022-03-13T17:17:46Z</cp:lastPrinted>
  <dcterms:created xsi:type="dcterms:W3CDTF">2022-03-12T13:30:31Z</dcterms:created>
  <dcterms:modified xsi:type="dcterms:W3CDTF">2022-03-13T19:06:45Z</dcterms:modified>
</cp:coreProperties>
</file>